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广西自然博物馆可移动文物预防性保护 " sheetId="1" r:id="rId1"/>
    <sheet name="广西自然博物馆联合展览项目 " sheetId="2" r:id="rId2"/>
    <sheet name="广西自然博物馆免费开放专项经费 " sheetId="3" r:id="rId3"/>
    <sheet name="广西自然博物馆三区人才专项经费 " sheetId="4" r:id="rId4"/>
    <sheet name="广西自然博物馆上年结转横向项目经费 " sheetId="5" r:id="rId5"/>
    <sheet name="广西自然博物馆协助编制《广东动物志》项目 " sheetId="6" r:id="rId6"/>
    <sheet name="评审劳务费用 " sheetId="7" r:id="rId7"/>
    <sheet name="物业管理费 " sheetId="8" r:id="rId8"/>
    <sheet name="编外人员费用 " sheetId="9" r:id="rId9"/>
    <sheet name="广西自然博物馆残疾人保障金专项经费 " sheetId="10" r:id="rId10"/>
    <sheet name="广西自然博物馆出国费 " sheetId="11" r:id="rId11"/>
    <sheet name="广西自然博物馆公务用车购置费 " sheetId="12" r:id="rId12"/>
    <sheet name="广西自然博物馆可移动文物保护、征集费 " sheetId="13" r:id="rId13"/>
  </sheets>
  <definedNames/>
  <calcPr fullCalcOnLoad="1"/>
</workbook>
</file>

<file path=xl/sharedStrings.xml><?xml version="1.0" encoding="utf-8"?>
<sst xmlns="http://schemas.openxmlformats.org/spreadsheetml/2006/main" count="1493" uniqueCount="388">
  <si>
    <r>
      <rPr>
        <b/>
        <sz val="18"/>
        <color indexed="8"/>
        <rFont val="宋体"/>
        <family val="0"/>
      </rPr>
      <t>2022年度预算项目绩效自评表</t>
    </r>
  </si>
  <si>
    <t>项目名称</t>
  </si>
  <si>
    <t>广西自然博物馆可移动文物预防性保护</t>
  </si>
  <si>
    <t>项目编码</t>
  </si>
  <si>
    <t>450000220420900023112</t>
  </si>
  <si>
    <t>项目实施单位</t>
  </si>
  <si>
    <t>209022-广西壮族自治区自然博物馆</t>
  </si>
  <si>
    <t>主管部门</t>
  </si>
  <si>
    <t>209-广西壮族自治区文化和旅游厅</t>
  </si>
  <si>
    <t>预算执行情况
(万元)</t>
  </si>
  <si>
    <t>资金来源</t>
  </si>
  <si>
    <t>年初预算数</t>
  </si>
  <si>
    <t>年中预算调整数</t>
  </si>
  <si>
    <t>调整后预算数</t>
  </si>
  <si>
    <t>实际支出数</t>
  </si>
  <si>
    <t>预算执行率(%)</t>
  </si>
  <si>
    <t>合计</t>
  </si>
  <si>
    <t>其中：一般公共预算拨款</t>
  </si>
  <si>
    <t>其中: 上级</t>
  </si>
  <si>
    <t>246.0</t>
  </si>
  <si>
    <t>0.0</t>
  </si>
  <si>
    <t>221.2268</t>
  </si>
  <si>
    <t xml:space="preserve">      本级</t>
  </si>
  <si>
    <t>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</si>
  <si>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</si>
  <si>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</si>
  <si>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</si>
  <si>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</si>
  <si>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</si>
  <si>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</si>
  <si>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</si>
  <si>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</si>
  <si>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立项依据：国办发〔1997〕13号《国务院关于加强和改善文物工作的通知》、国办发〔2000〕60号《国务院办公厅关于西部发开发中加强文物保护和管理工作的通知》、政办发〔2001〕5号《自治区人民政府办公厅贯彻落实国务院办公厅关于西部大开发中加强文物保护和管理工作的通知》。                                                      主要内容：文物预防性保护的理念当前已经成为国际文化遗产保护的共识。目前，广西自然博物馆环境调控手段尚不齐全，库房内环境湿度随外界的变化而变化，因此，需要根据文物保护特点，实现对湿度的控制指标与稳定性的监测和调控，建设适合文物保存的环境调控方案与系统；广西自然博物馆馆藏文物保存环境无法满足文物保存的要求，根据文物保护需求，通过部署环境监控系统，实现对文物库房内环境的监测与实时、动态调节，实现主要的调控目标，如湿度的稳定控制，为珍贵文物提供符合国家标准的储藏环境与条件，提升文物储藏与交流工作的技术与基础设施水平；广西自然博物馆在博物馆环境预防性保护及文物风险预控方面，尚需要结合本单位特点，建立一整套文物预防性保护管理机制，制定相应的藏品保护监测管理制度，设立博物馆环境检测岗位职责，形成藏品保护管理、协调、检测、分析、处理、预案等一系列风险预控机制，进一步提高文物预防性保护水平。为了对博物馆文物保存环境实施有效的监测和控制，提高博物馆珍贵文物的风险预控能力，最大限度地防止或减缓环境因素对文物材料的破坏作用，广西自然博物馆拟通过建立一套离线环境检测系统、配置一批结构牢固可靠的文物储藏柜、增配一批恒湿储藏柜等库房辅助设备，全面提升广西自然博物馆文物预防性保护水平，为此争取到国家财政资金246万元的支持和保障。</t>
  </si>
  <si>
    <t>项目起始时间</t>
  </si>
  <si>
    <t>项目终止时间</t>
  </si>
  <si>
    <t>项目实施进度安排</t>
  </si>
  <si>
    <t>根据预防性保护工作进度安排，2022年完成项目政府采购、货物安装调试、项目验收等工作，设备运行正常。</t>
  </si>
  <si>
    <t>年度绩效目标</t>
  </si>
  <si>
    <t>2022年广西自然博物馆根据预防性保护工作进度安排，完成招投标相关工作，按照相关程序各种设备到场安装调试，完成项目验收、培训等工作，全面提升本馆文物预防性保护水平。</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</si>
  <si>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</si>
  <si>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</si>
  <si>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</si>
  <si>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</si>
  <si>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</si>
  <si>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</si>
  <si>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</si>
  <si>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</si>
  <si>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</si>
  <si>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</si>
  <si>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</si>
  <si>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</si>
  <si>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</si>
  <si>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</si>
  <si>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购置设备数量</t>
  </si>
  <si>
    <t>≥60件</t>
  </si>
  <si>
    <t>20</t>
  </si>
  <si>
    <t>91件</t>
  </si>
  <si>
    <t>已完成，购置了离线检测设备19台，环境调控设备28台，文物储藏柜36台，库房辅助设备8个。</t>
  </si>
  <si>
    <t>除了按原计划购买了藏品预防性保护所需要的文物储藏柜和环境调控材料等设备外。还针对我馆目前没有恒温恒湿库房的现实情况，增加了空调、除湿机、吸附剂等设备及材料。</t>
  </si>
  <si>
    <t>质量指标</t>
  </si>
  <si>
    <t>系统设备合格率</t>
  </si>
  <si>
    <t>≥100%</t>
  </si>
  <si>
    <t>10</t>
  </si>
  <si>
    <t>已完成，所采购的所有设备都经过上级主管部门组织的专家验收。</t>
  </si>
  <si>
    <t>无</t>
  </si>
  <si>
    <t>时效指标</t>
  </si>
  <si>
    <t>完成时效</t>
  </si>
  <si>
    <t>2022年1-12月完成。</t>
  </si>
  <si>
    <t>达成预期指标</t>
  </si>
  <si>
    <t>按时完成。</t>
  </si>
  <si>
    <t>成本指标</t>
  </si>
  <si>
    <t>设备购置费</t>
  </si>
  <si>
    <t>≥190万元</t>
  </si>
  <si>
    <t>219.14万元</t>
  </si>
  <si>
    <t>已完成，设备购置费用为219.14万元。</t>
  </si>
  <si>
    <t>本项目除了按原计划购买了藏品预防性保护所需要的文物储藏柜和环境调控材料等设备外。还针对我馆目前没有恒温恒湿库房的现实情况，增加了空调、除湿机、吸附剂等设备及材料。</t>
  </si>
  <si>
    <t>效益指标</t>
  </si>
  <si>
    <t>可持续影响指标</t>
  </si>
  <si>
    <t>可持续性影响</t>
  </si>
  <si>
    <t>进一步提升馆藏文物预防性保护水平</t>
  </si>
  <si>
    <t>30</t>
  </si>
  <si>
    <t>已完成，有效改善了馆藏环境和文物保护水平，达到项目实施方案要求。</t>
  </si>
  <si>
    <t>满意度指标</t>
  </si>
  <si>
    <t>服务对象满意度</t>
  </si>
  <si>
    <t>使用人员满意度</t>
  </si>
  <si>
    <t>≥95%</t>
  </si>
  <si>
    <t>已完成，设备验收合格，运行正常，使用人员满意度高。</t>
  </si>
  <si>
    <t>广西自然博物馆联合展览项目</t>
  </si>
  <si>
    <t>450000220420900016284</t>
  </si>
  <si>
    <t>38.0</t>
  </si>
  <si>
    <t>15.6077</t>
  </si>
  <si>
    <t>立项依据：中央宣传部、国家发展改革委、文化和旅游部、国家文物局等9部门发布的《关于推进博物馆改革发展的指导意见》：“坚持开放共享。营造开放包容的发展环境，通过区域协同创新、社会参与、跨界合作、互联网传播等方式，促进资源要素有序流动，优化资源配置，多措并举盘活博物馆藏品资源。”主要内容：广西自然博物馆联合展览项目始于2016年，以广西自然博物馆向区内外输出自然科普类展览，承接方博物馆提供场地、协助展出工作，向全国观众展示广西丰富的自然资源和广西自然博物馆自然科学研究成果为基本形式。现已与北京自然博物馆、南宁市博物馆、桂林市博物馆、玉林市博物馆、防城港市博物馆、崇左市博物馆等多家博物馆合作。展览以图文展板结合标本、多媒体内容为主。现有《生命之美—走进斑斓的蝴蝶世界》、《北部湾贝类与贝文化》、《自然广西》、《广西远古生物探秘》四个展览。
2022年，广西自然博物馆联合展览项目安排如下：完成《自然广西》展览的内容提升和新展的编写工作；开展区外展览1次、区内展览2次。</t>
  </si>
  <si>
    <t>2022年，我馆联合展览项目完成《自然广西》展览的内容提升和新展的编写工作，开展区外展览1次、区内展览2次。</t>
  </si>
  <si>
    <t>2022年广西自然博物馆持续推进联合展览项目，促进博物馆之间进行深入展览交流、实现资源共享，举办有特色、有水平、传播广的展览，以达到完善博物馆社会功能，弘扬中华优秀传统文化的目的。</t>
  </si>
  <si>
    <t>举办活动场次</t>
  </si>
  <si>
    <t>≥3次</t>
  </si>
  <si>
    <t>6次</t>
  </si>
  <si>
    <t>已完成，引进巡展3个，送出巡展3个。</t>
  </si>
  <si>
    <t>加大博物馆间展览交流，2022年引进巡展3个，送出巡展3个。</t>
  </si>
  <si>
    <t>展品安全保障率</t>
  </si>
  <si>
    <t>已完成，展品安全，没有展品丢失损坏。</t>
  </si>
  <si>
    <t>展览时间</t>
  </si>
  <si>
    <t>1-12月间</t>
  </si>
  <si>
    <t>已完成，展览是在2022年完成或部暑。</t>
  </si>
  <si>
    <t>展览相关成本</t>
  </si>
  <si>
    <t>≥10万元</t>
  </si>
  <si>
    <t>15.61万元</t>
  </si>
  <si>
    <t>已完成，该项目支出15.61万元。</t>
  </si>
  <si>
    <t>展览交流次数增多，展览成本也随之增多。</t>
  </si>
  <si>
    <t>社会效益指标</t>
  </si>
  <si>
    <t>观展人次</t>
  </si>
  <si>
    <t>≥20万人次</t>
  </si>
  <si>
    <t>31.92万人次</t>
  </si>
  <si>
    <t>已完成，观展人次达31.92万人次。</t>
  </si>
  <si>
    <t>展览交流次数增多，展览观众量也增多。</t>
  </si>
  <si>
    <t>受益人员满意度</t>
  </si>
  <si>
    <t>≥90%</t>
  </si>
  <si>
    <t>已完成，科普活动受欢迎，观众满意度高。</t>
  </si>
  <si>
    <t>广西自然博物馆免费开放专项经费</t>
  </si>
  <si>
    <t>450000220420900021165</t>
  </si>
  <si>
    <t>立项依据：《关于全国博物馆、纪念馆免费开放的通知》（中宣发〔2008〕2号）、《关于做好博物馆免费开放工作的实施意见》（文物博发〔2008〕14号）、《关于全区博物馆、纪念馆免费开放的通知》（桂宣发〔2008〕14号）、《关于进一步做好公共博物馆纪念馆免费开放工作的意见》（文物博发〔2010〕8号）、《中央补助地方博物馆纪念馆免费开放专项资金管理暂行办法》（财教〔2013〕97号）、《关于进一步规范公共文化场所免费开放补助经费使用有关事项的通知》（桂文发〔2016〕23号）的有关规定。                  主要内容：广西自然博物馆2009年起对外免费开放，现免费开放2个室内陈列展、2个科普园区，每年还举办2-3个临时展览，让更多的人走进博物馆，感受博物馆文化，同时广西自然博物馆积极推进“科普走出去”战略，送科普展览进学校、进社区、进山区，丰富广大群众的文化生活。为做好免费开放后的接待及管理工作，广西自然博物馆对免费开放所需各方面的人力、管理、设施设备及资金投入大幅增加，每年需要相应的财政资金支持才能满足广西自然博物馆的正常运转。现财政安排广西自然博物馆免费开放经费232万元，其中：中央转移支付博物馆免费开放专项经费199.88万元，自治区配套免费开放经费32.12万元。这是对博物馆免费开放正常运转提供了基本保障。</t>
  </si>
  <si>
    <t>2022年按部门预算的安排，有计划地完成支出进度，全年举办科普教育活动40场以上。</t>
  </si>
  <si>
    <t>2022年确保广西自然博物馆正常运行和科普教育活动的正常开展，全年举办科普教育活动40场以上。</t>
  </si>
  <si>
    <t>举办科普教育活动数量</t>
  </si>
  <si>
    <t>≥40场</t>
  </si>
  <si>
    <t>60场</t>
  </si>
  <si>
    <t>已完成2个基本陈列展、58场室外科普教育活动。</t>
  </si>
  <si>
    <t>随着疫情缓解，2022年举办的科普教育活动有所增加。</t>
  </si>
  <si>
    <t>科普教育活动观众量</t>
  </si>
  <si>
    <t>≥16万人次</t>
  </si>
  <si>
    <t>42.79万人次</t>
  </si>
  <si>
    <t>已完成，2个基本陈列展，观众34.35万人，室外科普活动58场，观众量8.44万人。</t>
  </si>
  <si>
    <t>随着疫情缓解，2022年举办的科普教育活动有所增加，观众量也随之增多。</t>
  </si>
  <si>
    <t>2022年完成</t>
  </si>
  <si>
    <t>按期完成。</t>
  </si>
  <si>
    <t>科普教育活动单位成本</t>
  </si>
  <si>
    <t>≤1.5万元/场</t>
  </si>
  <si>
    <t>0.93万元/场</t>
  </si>
  <si>
    <t>已完成，每场科普教育活动单位成本0.93万元。</t>
  </si>
  <si>
    <t>科普教育活动多在本馆和本市学校进行，活动成本开支有所减少，单位成本0.93万元。</t>
  </si>
  <si>
    <t>观众量</t>
  </si>
  <si>
    <t>可持续影响</t>
  </si>
  <si>
    <t>确保广西自然博物馆正常运行和科普教育活动的正常开展。</t>
  </si>
  <si>
    <t>已完成，确保广西自然博物馆正常运行和科普教育活动的正常开展。</t>
  </si>
  <si>
    <t>观众满意度</t>
  </si>
  <si>
    <t>≥70%</t>
  </si>
  <si>
    <t>已完成，科普活动受欢迎，观众满意度较高。</t>
  </si>
  <si>
    <t>广西自然博物馆三区人才专项经费</t>
  </si>
  <si>
    <t>450000220420900023124</t>
  </si>
  <si>
    <t>10.0</t>
  </si>
  <si>
    <t>4.867</t>
  </si>
  <si>
    <t>立项依据：《关于印发&lt;广西壮族自治区边远贫困地区、边疆民族地区和革命老区人才支持计划文化工作者专项实施方案&gt;的通知》（桂文发〔2013〕77号）、《边远贫困地区、边疆民族地区和革命老区人才支持计划文化工作者专项计划经费管理办法（暂行）》、《关于印发广西壮族自治区本级机关培训费管理办法的通知》及《财政部关于提前下达2022年文化人才专项经费预算的通知》（财教〔2021〕226号）的有关规定。                                                                                       主要内容：广西自然博物馆2022年紧紧围绕自然类藏品的调查发掘、研究、收藏和展示等业务，从自然类藏品的基本知识入手，引导和培养基层文博单位工作人员在自然类藏品收藏、研究、展示等方面的良好意识，面向全区各市县基层文博单位，拟在区内举办一期“广西文博单位自然史业务培训班”，培训期为4天，培训人数50人以上。</t>
  </si>
  <si>
    <t>2022年8月在贵港市举办一期面向全区的“广西文博单位自然史业务培训班”。</t>
  </si>
  <si>
    <t>2022年在区内举办一期面向全区的“广西文博单位自然史业务培训班”，以提高市县文博单位的展示、教育、研究和文化服务能力，促进各文博单位自然类藏品业务工作的开展。</t>
  </si>
  <si>
    <t>培训人次</t>
  </si>
  <si>
    <t>≥50人</t>
  </si>
  <si>
    <t>49人</t>
  </si>
  <si>
    <t>19.6</t>
  </si>
  <si>
    <t>已完成，培训人次应到52人，请假3人，实到49人。</t>
  </si>
  <si>
    <t>培训人员合格率</t>
  </si>
  <si>
    <t>已完成，培训100%合格。</t>
  </si>
  <si>
    <t>培训计划按期完成率</t>
  </si>
  <si>
    <t>已按培训计划如期完成。</t>
  </si>
  <si>
    <t>人均培训成本</t>
  </si>
  <si>
    <t>≤2000元</t>
  </si>
  <si>
    <t>993.26元</t>
  </si>
  <si>
    <t>已完成，人均培训成本993.26元。</t>
  </si>
  <si>
    <t>偏差原因：该培训项目部分经费在上年结转的三区人才经费里开支。</t>
  </si>
  <si>
    <t>促进各文博单位自然类藏品业务工作的开展</t>
  </si>
  <si>
    <t>已完成，有利于促进各文博单位自然类藏品业务工作的开展。</t>
  </si>
  <si>
    <t>培训人员满意度</t>
  </si>
  <si>
    <t>已完成，培训圆满完成，参训人员满意度高。</t>
  </si>
  <si>
    <t>广西自然博物馆上年结转横向项目经费</t>
  </si>
  <si>
    <t>450000220420900016294</t>
  </si>
  <si>
    <t>70.0</t>
  </si>
  <si>
    <t>34.0824</t>
  </si>
  <si>
    <t>48.69</t>
  </si>
  <si>
    <t>立项依据：为了加强广西自然博物馆和国家自然科学基金委员会、广西林业厅、广西科技厅等相关单位的科研技术和业务交流，各相关单位之间每年开展一系列横向项目，以促进单位合作，提高业务水平。
实施内容：该项目为一般项目。广西自然博物馆近年来从国家自然科学基金委员会、广西林业厅、广西科技厅等相关单位取得一些横向项目经费，如宁明渐新世植物群研究及其古地理和古气候意义、广西林业厅野生动物资源调查费等项目，项目期限较长，三五年期不等，现这些项目正在进行当中。</t>
  </si>
  <si>
    <t>2022年12月31日按相关协议完成约定项目内容。</t>
  </si>
  <si>
    <t>广西自然博物馆近年来承接的横向项目正在进行当中，2022年按相关协议完成约定项目内容，确保横向项目的顺利开展。</t>
  </si>
  <si>
    <t>结题项目数</t>
  </si>
  <si>
    <t>≥1项</t>
  </si>
  <si>
    <t>1项</t>
  </si>
  <si>
    <t>结题项目1个。</t>
  </si>
  <si>
    <t>结题项目合格率</t>
  </si>
  <si>
    <t>结题项目100%合格。</t>
  </si>
  <si>
    <t>结题项目时效</t>
  </si>
  <si>
    <t>11月份之前</t>
  </si>
  <si>
    <t>未按期完成。</t>
  </si>
  <si>
    <t>8</t>
  </si>
  <si>
    <t>未完成，2023年3月完成结题报告。</t>
  </si>
  <si>
    <t>项目执行年限为2019.01-2022.12，项目结题后需要几个月时间做结题报告。</t>
  </si>
  <si>
    <t>项目支出经费</t>
  </si>
  <si>
    <t>≥30万元</t>
  </si>
  <si>
    <t>34.08</t>
  </si>
  <si>
    <t>已完成，该项目2022年支出经费34.08万元。</t>
  </si>
  <si>
    <t>项目支出偏差率13.6%，预算不够精准。应细化预算，尽可能的精准预算。</t>
  </si>
  <si>
    <t>项目正常开展保障</t>
  </si>
  <si>
    <t>提供必要条件，保障项目可持续开展。</t>
  </si>
  <si>
    <t>已完成，项目可持续开展得到保障。</t>
  </si>
  <si>
    <t>受益人满意度</t>
  </si>
  <si>
    <t>100</t>
  </si>
  <si>
    <t>已完成，结题项目满意度高。</t>
  </si>
  <si>
    <t>广西自然博物馆协助编制《广东动物志》项目</t>
  </si>
  <si>
    <t>450000220420900016287</t>
  </si>
  <si>
    <t>1.4</t>
  </si>
  <si>
    <t>2.45</t>
  </si>
  <si>
    <t>广东省林业局2021年度自然资源事务管理—生态林业建设专项资金项目《广东省动物志编制》项目由广东省科学院动物研究所主持完成，其中，子项目《广东省动物志编制·两栖纲》和《广东省动物志编制·爬行纲》编制由中山大学主持，科学院成都生物研究所和广西自然博物馆协助共同完成，并共同签订了《科研项目合作协议》，项目期限为2021年6月至2024年12月，《广东动物志·两栖纲》和《广东动物志·爬行纲》二部专业志书的编制和出版计划：2021年：完成全书约1/3内容的编写工作；2022年：完成全书约2/3内容的编写工作；2023年全书初稿完成，外审，交稿；2024年12月前：修改，定稿，完成出版，并协助发表标注该项目的学术论文若干篇。</t>
  </si>
  <si>
    <t>2022年协助广东省科学院动物研究所完成《广东动物志》编制全书约2/3内容的编写工作。</t>
  </si>
  <si>
    <t>2022年广西自然博物馆协助完成《广东动物志·两栖纲》和《广东动物志·爬行纲》二部专业志书约2/3内容的编写工作，并协助发表标注该项目的学术论文若干篇。</t>
  </si>
  <si>
    <t>项目完成数量</t>
  </si>
  <si>
    <t>协助完成全书约2/3内容的编写工作</t>
  </si>
  <si>
    <t>完成姬蛙科编制和其他1目2科6种文字内容。</t>
  </si>
  <si>
    <t>图书编写质量</t>
  </si>
  <si>
    <t>得到项目主持方的认可。</t>
  </si>
  <si>
    <t>已完成，经审核内容达标。</t>
  </si>
  <si>
    <t>项目完成时间</t>
  </si>
  <si>
    <t>2022年12月</t>
  </si>
  <si>
    <t>支出成本</t>
  </si>
  <si>
    <t>≤1.4万元</t>
  </si>
  <si>
    <t>2.45万元</t>
  </si>
  <si>
    <t>2.5</t>
  </si>
  <si>
    <t>已完成，2022年支出2.45万元。</t>
  </si>
  <si>
    <t>该项目分4年期，第一期经费2.45万元2021年底才到位，结转到2022年使用，第二期经费2022年未到位。</t>
  </si>
  <si>
    <t>持续完成图书编制工作</t>
  </si>
  <si>
    <t>完成项目协议约定内容</t>
  </si>
  <si>
    <t>已完成，充分履行项目约定义务和权利.</t>
  </si>
  <si>
    <t>≥80%</t>
  </si>
  <si>
    <t>已完成，服务对象满意。</t>
  </si>
  <si>
    <t>评审劳务费用</t>
  </si>
  <si>
    <t>450000220420900020536</t>
  </si>
  <si>
    <t>立项依据：《关于规范评审劳务费管理工作有关问题的通知》（桂财综〔2017〕28号）、《广西壮族自治区财政厅关于编制自治区本级2022年部门部门预算的通知》（桂财预〔2021〕86号）的有关规定。                                                                                                                                   主要内容：广西自然博物馆根据业务工作的需要，2022年将进行展览陈列方案评审，举办“环球自然日”活动，公开招聘工作人员活动，以及其他科普宣传类等评比活动，预计聘请相关专家评审的项目有3项，每项1万元，发生评审劳务费3万元。该经费主要由中央补助的博物馆免费开放经费中安排。</t>
  </si>
  <si>
    <t>2022年5—12月间完成组织、实施项目的评审、鉴定、评估和评比等活动，并发放相关评审劳务费。</t>
  </si>
  <si>
    <t>2022年广西自然博物馆规范组织、实施项目的评审、鉴定、评估和评比等活动，确保项目活动公平、公正。</t>
  </si>
  <si>
    <t>完成评审评价评估项目数量</t>
  </si>
  <si>
    <t>≥3个</t>
  </si>
  <si>
    <t>3个</t>
  </si>
  <si>
    <t>已完成，完成3个项目评审。</t>
  </si>
  <si>
    <t>评审评估的质量</t>
  </si>
  <si>
    <t>评审结果公平、公正。</t>
  </si>
  <si>
    <t>已完成，评审结果公平、公正。</t>
  </si>
  <si>
    <t>2022年5—12月间完成。</t>
  </si>
  <si>
    <t>已完成，在时效内完成。</t>
  </si>
  <si>
    <t>项目总成本</t>
  </si>
  <si>
    <t>≤3万元</t>
  </si>
  <si>
    <t>2.36万元</t>
  </si>
  <si>
    <t>已完成，实际支出低于总成本。</t>
  </si>
  <si>
    <t>预算不够精准，应细化预算。</t>
  </si>
  <si>
    <t>可持续影响效益</t>
  </si>
  <si>
    <t>对单位履职、促进事业发展的持续影响程度较高。</t>
  </si>
  <si>
    <t>已完成，达到预期效果。</t>
  </si>
  <si>
    <t>已完成，满意度高。</t>
  </si>
  <si>
    <t>物业管理费</t>
  </si>
  <si>
    <t>450000220420900015977</t>
  </si>
  <si>
    <t>立项依据：《关于全国博物馆、纪念馆免费开放的通知》（中宣发〔2008〕2号）、《文物系统博物馆风险等级和安全防护级别的规定》的有关规定。                       主要内容：广西自然博物馆现对外免费开放有《广西自然博物馆地球与生物历史展》、《广西自然博物馆珍稀动物与海洋生物展》和室外恐龙园等展览，还有一个收藏有5万多件藏品的文物库房，在我馆人员编制少，馆舍无围墙且分散，24小时均需配备保安人员负责安保工作的现状下，为保证展览正常开展和文物标本的安全，广西自然博物馆申请聘请一家物业公司进场开展物业管理服务，配备至少30名保安、保洁、监控工作人员，负责全馆的安全保卫工作（包括人员、财产、文物、设备等），负责全馆的养护、绿化以及清洁卫生工作。为广大观众营造安全有序、清洁卫生、设施完善、服务周到的参观环境。</t>
  </si>
  <si>
    <t>2022年按月支付物业管理费。</t>
  </si>
  <si>
    <t>2022年广西自然博物馆向物业管理公司聘请安保工作人员，负责展厅、标本库房必配的、急需的保安工作，确保自然博物馆展览和藏品收藏的安全的需要，以维持我馆免费开放后自然博物馆的正常运行，满足广大观众日益增长的科学文化知识需要。</t>
  </si>
  <si>
    <t>物业服务面积</t>
  </si>
  <si>
    <t>≥3950平方米</t>
  </si>
  <si>
    <t>3950平方米</t>
  </si>
  <si>
    <t>已完成，物业服务面积3950平方米。</t>
  </si>
  <si>
    <t>保证场馆安全和清洁</t>
  </si>
  <si>
    <t>已完成，保障场馆面积3950平方米的安全。</t>
  </si>
  <si>
    <t>物业服务期限</t>
  </si>
  <si>
    <t>1年</t>
  </si>
  <si>
    <t>已完成，物业服务1年。</t>
  </si>
  <si>
    <t>≤110.1万元</t>
  </si>
  <si>
    <t>110.1万元</t>
  </si>
  <si>
    <t>已完成，物业费总成本110.1万元。</t>
  </si>
  <si>
    <t>保证场馆正常运转率</t>
  </si>
  <si>
    <t>已完成，保障场馆正常运转。</t>
  </si>
  <si>
    <t>协助保障博物馆正常运转</t>
  </si>
  <si>
    <t>已完成，协助本馆正常运转1年。</t>
  </si>
  <si>
    <t>已完成，服务对象满意度高。</t>
  </si>
  <si>
    <t>编外人员费用</t>
  </si>
  <si>
    <t>450000220320900012396</t>
  </si>
  <si>
    <t>100.72</t>
  </si>
  <si>
    <t>100.6864</t>
  </si>
  <si>
    <t>立项依据：《关于全国博物馆、纪念馆免费开放的通知》（中宣发〔2008〕2号）、《关于做好博物馆免费开放工作的实施意见》（文物博发〔2008〕14号）、《关于全区博物馆、纪念馆免费开放的通知》（桂宣发〔2008〕14号）、《关于进一步做好公共博物馆纪念馆免费开放工作的意见》（文物博发〔2010〕8号）、《中央补助地方博物馆纪念馆免费开放专项资金管理暂行办法》（财教〔2013〕97号）、《关于进一步规范公共文化场所免费开放补助经费使用有关事项的通知》（桂文发〔2016〕23号）的有关规定。                  主要内容：广西自然博物馆现对外免费开放有3个室内展览和2个室外科普展示园区，每年还制作2-3个迷你科普展览赴边远山区及各类中小学校举办科普巡展展览，这些展览都需要配备相关专业的讲解员、安全、保洁、后勤工作等服务人员。广西自然博物馆根据自身业务工作的需要，2022年拟聘用编外人员16人，年人均人员经费6.3万元，编外人员经费合计100.72万元，其中：人员工资76.24万元，“五险一金”费24.48万元。该经费主要由中央补助的博物馆免费开放经费中安排。</t>
  </si>
  <si>
    <t>2022年广西自然博物馆聘用编外人员16人，按规定按月支付人员费用。</t>
  </si>
  <si>
    <t>2022年广西自然博物馆聘用编外人员16人，按规定列支人员费用，确保博物馆的正常运转。</t>
  </si>
  <si>
    <t>聘用员工数量</t>
  </si>
  <si>
    <t>≥16人</t>
  </si>
  <si>
    <t>16人</t>
  </si>
  <si>
    <t>已完成，聘用编外人员16人。</t>
  </si>
  <si>
    <t>聘用员工考核合格率</t>
  </si>
  <si>
    <t>已完成，聘用编外人员年度考核合格率100%。</t>
  </si>
  <si>
    <t>支出时效</t>
  </si>
  <si>
    <t>2022.12.31前完成编外人员经费支付。</t>
  </si>
  <si>
    <t>已完成，2022年12月31日前完成经费支出。</t>
  </si>
  <si>
    <t>聘用人员经费总成本</t>
  </si>
  <si>
    <t>≤100.72万元</t>
  </si>
  <si>
    <t>100.69万元</t>
  </si>
  <si>
    <t>已完成，聘用人员经费总成本100.69万元。</t>
  </si>
  <si>
    <t>为社会提供就业岗位数</t>
  </si>
  <si>
    <t>≥16个</t>
  </si>
  <si>
    <t>15</t>
  </si>
  <si>
    <t>16个</t>
  </si>
  <si>
    <t>已完成，为社会提供就业岗位数16个。</t>
  </si>
  <si>
    <t>聘用人员占全体员工比重</t>
  </si>
  <si>
    <t>≤50%</t>
  </si>
  <si>
    <t>已完成，聘用人员16人占全体员工37人的比重是43%。</t>
  </si>
  <si>
    <t>已完成，单位满意度100%。</t>
  </si>
  <si>
    <t>广西自然博物馆残疾人保障金专项经费</t>
  </si>
  <si>
    <t>450000220320900011269</t>
  </si>
  <si>
    <t>根据《关于印发广西壮族自治区残疾人保障金征收使用管理办法的通知》（桂财税〔2016〕47号）规定，为促进残疾人就业，保障残疾人权益，2022年根据残保金年缴纳额=上年用人单位在职职工工资总额×1.5%计算。2022年广西自然博物馆就业人员约40人，需缴纳残疾人保障金约为5万元。</t>
  </si>
  <si>
    <t>2022年按时缴纳残疾人保障金。</t>
  </si>
  <si>
    <t>根据《关于印发广西壮族自治区残疾人保障金征收使用管理办法的通知》（桂财税〔2016〕47号）规定，为促进残疾人就业，保障残疾人权益，2022年广西自然博物馆在既有额度内统筹安排经费，为自治区残疾人就业保障事业贡献应有的力量。</t>
  </si>
  <si>
    <t>支出金额</t>
  </si>
  <si>
    <t>≤5万元</t>
  </si>
  <si>
    <t>4.9万元</t>
  </si>
  <si>
    <t>已完成，实际完成值4.9万元。</t>
  </si>
  <si>
    <t>足额支付</t>
  </si>
  <si>
    <t>一次性足额支付</t>
  </si>
  <si>
    <t>已完成，一次性足额支付。</t>
  </si>
  <si>
    <t>支出时间</t>
  </si>
  <si>
    <t>6月前完成</t>
  </si>
  <si>
    <t>已完成，2022年6月20日支付。</t>
  </si>
  <si>
    <t>已完成，支出成本4.9万元。</t>
  </si>
  <si>
    <t>助力保障事业</t>
  </si>
  <si>
    <t>助力残疾人就业保障事业</t>
  </si>
  <si>
    <t>已完成，按要求上缴残保金，助力残保事业。</t>
  </si>
  <si>
    <t>广西自然博物馆出国费</t>
  </si>
  <si>
    <t>450000220420900016291</t>
  </si>
  <si>
    <t>广西自然博物馆作为是国家二级博物馆，是东盟国家了解我区丰富自然文化遗产资源的一个窗口和平台，在我区与东盟国家开展文化交流中起到重要的作用。2022年广西自然博物馆结合新馆建设、业务调查、学术交流及博物馆交流等活动，拟定2个因公出国计划，出国经费预计10万元，具体项目如下：2022年7-9月份赴越南等东盟及非洲国家进行科普展览、新馆建设学习交流活动，参观、观摩，进行学习交流与座谈，4人出访，经费预算7万元；2022年10－11月份广西自然博物馆研究员到欧美国家自然博物馆开展古生物化石等标本对比研究，开展学术合作交流活动，经费预算3万元。</t>
  </si>
  <si>
    <t>2022年7-9月份赴越南等东盟及非洲国家进行科普展览、新馆建设学习交流活动，参观、观摩，进行学习交流与座谈，4人出访，经费预算7万元；2022年10－11月份广西自然博物馆研究员到欧美国家自然博物馆开展古生物化石等标本对比研究，开展学术合作交流活动，经费预算3万元。</t>
  </si>
  <si>
    <t>通过2022年2个因公出国计划，促进广西自然博物馆新馆建设、业务调查、学术交流及博物馆交流活动。</t>
  </si>
  <si>
    <t>出访人次</t>
  </si>
  <si>
    <t>≥5人</t>
  </si>
  <si>
    <t>未完成。</t>
  </si>
  <si>
    <t>疫情原因未能开展出国活动。</t>
  </si>
  <si>
    <t>调研报告</t>
  </si>
  <si>
    <t>对本馆业务有指导、促进作用。</t>
  </si>
  <si>
    <t>未完成预期指标且效果较差</t>
  </si>
  <si>
    <t>经费支出时效性</t>
  </si>
  <si>
    <t>2022年7-11月</t>
  </si>
  <si>
    <t>≤10万元</t>
  </si>
  <si>
    <t>媒体报道或学术交流次数</t>
  </si>
  <si>
    <t>≥1次</t>
  </si>
  <si>
    <t>广西自然博物馆公务用车购置费</t>
  </si>
  <si>
    <t>450000220420900020520</t>
  </si>
  <si>
    <t>28.0</t>
  </si>
  <si>
    <t>23.28</t>
  </si>
  <si>
    <t>立项依据：《广西壮族自治区机关事务管理局广西壮族自治区财政厅关于印发自治区本级党政机关、事业单位公务用车配备更新及车辆处置管理规定的通知》（桂事管发〔2019〕46号）、《广西壮族自治区财政厅关于编制自治区本级2022年部门部门预算的通知》（桂财预〔2021〕86号）的有关规定。                                             主要内容：广西自然博物馆的业务用车，主要用于确保广西区内自然标本的采集、征集及调查研究和考古发掘等专业技术工作正常开展。单位原有的2辆公务用车，分别于2003年3月和2006年5月购置，因单位需要经常开展野外业务工作，车辆使用频率较高，现两辆车的车况变得很差，车辆部件老化，一些关键部位出现严重损坏，故障频发，经常进厂维修，维修费用昂贵，且已达到报废标准，存在很大的安全隐患，已失去继续维修价值。为了保证业务工作的正常开展，广西自然博物馆已向上级部门申请报废1辆业务用车，重新购置1辆新的业务用车，并得到了主管部门的审批和自治区财政厅的资金支持，拨入财政补助经费28万元作为公务用车购置费。</t>
  </si>
  <si>
    <t>2022年5—10月间通过协议采购方式政府采购1辆公务用车，并完成采购手续。</t>
  </si>
  <si>
    <t>广西自然博物馆2022年拟通过协议采购方式政府采购1辆公务用车，确保单位业务工作的正常开展。</t>
  </si>
  <si>
    <t>＝1台</t>
  </si>
  <si>
    <t>1台</t>
  </si>
  <si>
    <t>已完成，购置1台公务用车。</t>
  </si>
  <si>
    <t>设备质量合格率</t>
  </si>
  <si>
    <t>已完成，车辆验收合同。</t>
  </si>
  <si>
    <t>2022年5—10月间完成。</t>
  </si>
  <si>
    <t>已完成，2022年8月完成采购。</t>
  </si>
  <si>
    <t>设备购置费用</t>
  </si>
  <si>
    <t>≤28万元</t>
  </si>
  <si>
    <t>23.28万元</t>
  </si>
  <si>
    <t>已完成，车辆购置费23.28万元。</t>
  </si>
  <si>
    <t>财政拨款28万车辆购置款，区机关事务管理局核准购车单价在24万元之内，实际购车费23.28万元，节约4.72万元。</t>
  </si>
  <si>
    <t>设备使用年限</t>
  </si>
  <si>
    <t>≥15年</t>
  </si>
  <si>
    <t>15年</t>
  </si>
  <si>
    <t>已完成，新能源汽车使用年限可达15年以上。</t>
  </si>
  <si>
    <t>已完成，使用人员满意度高。</t>
  </si>
  <si>
    <t>车辆使用人员满意度高。</t>
  </si>
  <si>
    <t>广西自然博物馆可移动文物保护、征集费</t>
  </si>
  <si>
    <t>450000220420900016149</t>
  </si>
  <si>
    <t>12.0</t>
  </si>
  <si>
    <t>立项依据：国办发〔1997〕13号《国务院关于加强和改善文物工作的通知》、国办发〔2000〕60号《国务院办公厅关于西部发开发中加强文物保护和管理工作的通知》、政办发〔2001〕5号《自治区人民政府办公厅贯彻落实国务院办公厅关于西部大开发中加强文物保护和管理工作的通知》的有关规定。                                           主要内容：我国是一个崇尚木的民族，从古至今，木材都是我们生活中不可或缺的材料，从木乐器、木家具、木建筑，到各种木制用品，木与人们的生活息息相关。中国人不仅用木、爱木，还赋予了木制品深厚的文化意味。木文化，作为人类智慧的积淀，是中国璀璨文明的重要组成部分，有着悠久的历史和深厚的文化底蕴。为更好地收藏、展示、宣传、推广木文化，普及木文化自然科学知识，提升群众对各类树木、与树木有关的文化知识的了解，以满足广大观众日益增长的科学文化知识需要，2021年广西自然博物馆专业人员编写了《源远流长的中国树木文化展》临时展览大纲。为了更充分地让观众了解树木科学知识和展示我国博大精深的树木文化，更好地为科普教育服务，根据上级的经费安排，结合本馆藏品收藏的收藏现状和本次展览需要，2022年广西自然博物馆通过征集的方式收藏木化石、木材工艺品、榫卯、药材等标本。</t>
  </si>
  <si>
    <t>2022年11月前完成标本的制作和征集。</t>
  </si>
  <si>
    <t>2022年广西自然博物馆拟征集木化石、木材横切面、榫卯结构、木质工艺品、木质药材等标本约20件，并通过临时展览，更好地展示、宣传、推广木文化，普及木文化自然科学知识，提升群众对各类树木、与树木有关的文化知识的了解，以满足广大观众日益增长的科学文化知识需要。</t>
  </si>
  <si>
    <t>征集标本数量</t>
  </si>
  <si>
    <t>≥20件</t>
  </si>
  <si>
    <t>191件</t>
  </si>
  <si>
    <t>超额完成，共征集名贵木材工艺品及标本191件/套。</t>
  </si>
  <si>
    <t>偏差原因：结合我馆藏品收藏现状，征集了具有收藏价值的药材、腊叶自然标本20件，同时考虑到后期策划的树木展的陈列展览需要，进一步增加了木化石、药材、腊叶自然标本及名贵木材工艺品等的征集，导致数量增加171件。改进措施：前期要做好统筹谋划，结合收藏保存、陈列展览、科学研究需要，确定征集重点，制定更为详细的计划，避免出现太多偏差。</t>
  </si>
  <si>
    <t>标本合格率</t>
  </si>
  <si>
    <t>已完成，标本完好，数量准确，并于6月29日验收通过。</t>
  </si>
  <si>
    <t>征集标本时间</t>
  </si>
  <si>
    <t>5－11月间</t>
  </si>
  <si>
    <t>已完成，2022年6月29日完成征集标本工作。</t>
  </si>
  <si>
    <t>征集标本费用</t>
  </si>
  <si>
    <t>≤12万元</t>
  </si>
  <si>
    <t>12万元</t>
  </si>
  <si>
    <t>已完成，征集标本费12万元。</t>
  </si>
  <si>
    <t>标本利用率</t>
  </si>
  <si>
    <t>≥50%</t>
  </si>
  <si>
    <t>已完成，2022年选出已用于或即将用于展览、科普教育的标本为95件/套，占总数191件/套为50%。</t>
  </si>
  <si>
    <t>已完成，得到多数观众一致肯定。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</si>
</sst>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yyyy/m/d;@"/>
    <numFmt numFmtId="178" formatCode="0.00_);[Red]\(0.00\)"/>
  </numFmts>
  <fonts count="49">
    <font>
      <sz val="10"/>
      <name val="Arial"/>
      <family val="2"/>
    </font>
    <font>
      <sz val="11"/>
      <name val="宋体"/>
      <family val="0"/>
    </font>
    <font>
      <b/>
      <sz val="18"/>
      <color indexed="8"/>
      <name val="宋体"/>
      <family val="0"/>
    </font>
    <font>
      <b/>
      <sz val="11"/>
      <name val="仿宋_GB2312"/>
      <family val="3"/>
    </font>
    <font>
      <b/>
      <sz val="11"/>
      <name val="宋体"/>
      <family val="0"/>
    </font>
    <font>
      <b/>
      <sz val="11"/>
      <color indexed="8"/>
      <name val="宋体"/>
      <family val="0"/>
    </font>
    <font>
      <sz val="11"/>
      <color indexed="8"/>
      <name val="Calibri"/>
      <family val="2"/>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6"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NumberFormat="1" applyFont="1" applyFill="1" applyBorder="1" applyAlignment="1" applyProtection="1">
      <alignment/>
      <protection/>
    </xf>
    <xf numFmtId="0" fontId="0" fillId="0" borderId="0" xfId="0" applyBorder="1" applyAlignment="1">
      <alignment/>
    </xf>
    <xf numFmtId="0" fontId="0" fillId="0" borderId="0" xfId="0" applyAlignment="1">
      <alignment wrapText="1"/>
    </xf>
    <xf numFmtId="0" fontId="45"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right" vertical="center"/>
      <protection/>
    </xf>
    <xf numFmtId="176"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protection/>
    </xf>
    <xf numFmtId="0" fontId="46" fillId="0" borderId="9" xfId="0" applyFont="1" applyFill="1" applyBorder="1" applyAlignment="1">
      <alignment horizontal="center" vertical="center" wrapText="1"/>
    </xf>
    <xf numFmtId="10" fontId="1"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horizontal="left" vertical="center" wrapText="1"/>
      <protection/>
    </xf>
    <xf numFmtId="177" fontId="1" fillId="0" borderId="9" xfId="0" applyNumberFormat="1" applyFont="1" applyFill="1" applyBorder="1" applyAlignment="1" applyProtection="1">
      <alignment horizontal="center" vertical="center"/>
      <protection/>
    </xf>
    <xf numFmtId="177"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178"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9" fontId="1" fillId="0" borderId="9" xfId="0" applyNumberFormat="1" applyFont="1" applyFill="1" applyBorder="1" applyAlignment="1">
      <alignment horizontal="center" vertical="center"/>
    </xf>
    <xf numFmtId="9" fontId="1" fillId="0" borderId="9" xfId="0" applyNumberFormat="1" applyFont="1" applyFill="1" applyBorder="1" applyAlignment="1">
      <alignment horizontal="center" vertical="center" wrapText="1"/>
    </xf>
    <xf numFmtId="0" fontId="0" fillId="0" borderId="0" xfId="0" applyBorder="1" applyAlignment="1">
      <alignment wrapText="1"/>
    </xf>
    <xf numFmtId="0" fontId="47" fillId="0" borderId="0" xfId="0" applyFont="1" applyBorder="1" applyAlignment="1" applyProtection="1">
      <alignment/>
      <protection/>
    </xf>
    <xf numFmtId="0" fontId="48" fillId="0" borderId="0" xfId="0" applyFont="1" applyBorder="1" applyAlignment="1" applyProtection="1">
      <alignment horizontal="center" vertical="center"/>
      <protection/>
    </xf>
    <xf numFmtId="9" fontId="1" fillId="0" borderId="9" xfId="0" applyNumberFormat="1" applyFont="1" applyFill="1" applyBorder="1" applyAlignment="1" applyProtection="1">
      <alignment horizontal="center" vertical="center"/>
      <protection/>
    </xf>
    <xf numFmtId="0" fontId="8" fillId="0" borderId="9" xfId="0" applyFont="1" applyFill="1" applyBorder="1" applyAlignment="1" applyProtection="1">
      <alignment horizontal="left" vertical="center" wrapText="1"/>
      <protection/>
    </xf>
    <xf numFmtId="0" fontId="1"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1"/>
  <sheetViews>
    <sheetView tabSelected="1" zoomScale="85" zoomScaleNormal="85" workbookViewId="0" topLeftCell="A12">
      <selection activeCell="I18" sqref="I18"/>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2</v>
      </c>
      <c r="D2" s="5"/>
      <c r="E2" s="5"/>
      <c r="F2" s="4" t="s">
        <v>3</v>
      </c>
      <c r="G2" s="4" t="s">
        <v>4</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246</v>
      </c>
      <c r="F5" s="9"/>
      <c r="G5" s="4">
        <f>G6+G7+G8+G9+G10</f>
        <v>0</v>
      </c>
      <c r="H5" s="10">
        <f>H6+H7+H8+H9+H10</f>
        <v>246</v>
      </c>
      <c r="I5" s="6">
        <f>I6+I7+I8+I9+I10</f>
        <v>221.2268</v>
      </c>
      <c r="J5" s="14">
        <f>I5/H5</f>
        <v>0.8992959349593496</v>
      </c>
      <c r="K5" s="14"/>
    </row>
    <row r="6" spans="1:11" ht="21.75" customHeight="1">
      <c r="A6" s="6"/>
      <c r="B6" s="6"/>
      <c r="C6" s="11" t="s">
        <v>17</v>
      </c>
      <c r="D6" s="12" t="s">
        <v>18</v>
      </c>
      <c r="E6" s="4" t="s">
        <v>19</v>
      </c>
      <c r="F6" s="4"/>
      <c r="G6" s="4" t="s">
        <v>20</v>
      </c>
      <c r="H6" s="6" t="s">
        <v>19</v>
      </c>
      <c r="I6" s="6" t="s">
        <v>21</v>
      </c>
      <c r="J6" s="14">
        <v>0.8993000000000001</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v>
      </c>
      <c r="F10" s="4"/>
      <c r="G10" s="4" t="s">
        <v>20</v>
      </c>
      <c r="H10" s="6" t="s">
        <v>20</v>
      </c>
      <c r="I10" s="6" t="s">
        <v>20</v>
      </c>
      <c r="J10" s="4" t="s">
        <v>23</v>
      </c>
      <c r="K10" s="4"/>
    </row>
    <row r="11" spans="1:11" ht="30" customHeight="1">
      <c r="A11" s="6" t="s">
        <v>28</v>
      </c>
      <c r="B11" s="6"/>
      <c r="C11" s="14">
        <f>(G5-G10)/(E5-E10)</f>
        <v>0</v>
      </c>
      <c r="D11" s="14"/>
      <c r="E11" s="4" t="s">
        <v>29</v>
      </c>
      <c r="F11" s="4"/>
      <c r="G11" s="11" t="s">
        <v>30</v>
      </c>
      <c r="H11" s="11"/>
      <c r="I11" s="11"/>
      <c r="J11" s="11"/>
      <c r="K11" s="11"/>
    </row>
    <row r="12" spans="1:24" ht="151.5" customHeight="1">
      <c r="A12" s="6" t="s">
        <v>31</v>
      </c>
      <c r="B12" s="6"/>
      <c r="C12" s="15" t="s">
        <v>32</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36</v>
      </c>
      <c r="D14" s="11"/>
      <c r="E14" s="11"/>
      <c r="F14" s="11"/>
      <c r="G14" s="11"/>
      <c r="H14" s="11"/>
      <c r="I14" s="11"/>
      <c r="J14" s="11"/>
      <c r="K14" s="11"/>
      <c r="L14" s="26"/>
      <c r="M14" s="26"/>
      <c r="N14" s="26"/>
      <c r="O14" s="26"/>
      <c r="P14" s="26"/>
      <c r="Q14" s="26"/>
      <c r="R14" s="26"/>
      <c r="S14" s="26"/>
      <c r="T14" s="26"/>
      <c r="U14" s="26"/>
      <c r="V14" s="26"/>
      <c r="W14" s="26"/>
      <c r="X14" s="26"/>
    </row>
    <row r="15" spans="1:24" ht="34.5" customHeight="1">
      <c r="A15" s="4" t="s">
        <v>37</v>
      </c>
      <c r="B15" s="4"/>
      <c r="C15" s="15" t="s">
        <v>38</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98.99</v>
      </c>
      <c r="E16" s="4"/>
      <c r="F16" s="19" t="s">
        <v>40</v>
      </c>
      <c r="G16" s="20">
        <f>IF(J5*10&gt;10,10,J5*10)</f>
        <v>8.992959349593496</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96.75" customHeight="1">
      <c r="A18" s="21"/>
      <c r="B18" s="21" t="s">
        <v>51</v>
      </c>
      <c r="C18" s="21" t="s">
        <v>52</v>
      </c>
      <c r="D18" s="22" t="s">
        <v>53</v>
      </c>
      <c r="E18" s="22"/>
      <c r="F18" s="21" t="s">
        <v>54</v>
      </c>
      <c r="G18" s="21" t="s">
        <v>55</v>
      </c>
      <c r="H18" s="21" t="s">
        <v>56</v>
      </c>
      <c r="I18" s="6" t="s">
        <v>55</v>
      </c>
      <c r="J18" s="29" t="s">
        <v>57</v>
      </c>
      <c r="K18" s="29" t="s">
        <v>58</v>
      </c>
    </row>
    <row r="19" spans="1:11" ht="57" customHeight="1">
      <c r="A19" s="21"/>
      <c r="B19" s="21"/>
      <c r="C19" s="21" t="s">
        <v>59</v>
      </c>
      <c r="D19" s="22" t="s">
        <v>60</v>
      </c>
      <c r="E19" s="22"/>
      <c r="F19" s="5" t="s">
        <v>61</v>
      </c>
      <c r="G19" s="5" t="s">
        <v>62</v>
      </c>
      <c r="H19" s="23">
        <v>1</v>
      </c>
      <c r="I19" s="6" t="s">
        <v>62</v>
      </c>
      <c r="J19" s="29" t="s">
        <v>63</v>
      </c>
      <c r="K19" s="15" t="s">
        <v>64</v>
      </c>
    </row>
    <row r="20" spans="1:11" ht="21" customHeight="1">
      <c r="A20" s="21"/>
      <c r="B20" s="21"/>
      <c r="C20" s="21" t="s">
        <v>65</v>
      </c>
      <c r="D20" s="22" t="s">
        <v>66</v>
      </c>
      <c r="E20" s="22"/>
      <c r="F20" s="5" t="s">
        <v>67</v>
      </c>
      <c r="G20" s="5" t="s">
        <v>62</v>
      </c>
      <c r="H20" s="5" t="s">
        <v>68</v>
      </c>
      <c r="I20" s="6" t="s">
        <v>62</v>
      </c>
      <c r="J20" s="15" t="s">
        <v>69</v>
      </c>
      <c r="K20" s="15" t="s">
        <v>64</v>
      </c>
    </row>
    <row r="21" spans="1:11" ht="109.5" customHeight="1">
      <c r="A21" s="21"/>
      <c r="B21" s="21"/>
      <c r="C21" s="21" t="s">
        <v>70</v>
      </c>
      <c r="D21" s="22" t="s">
        <v>71</v>
      </c>
      <c r="E21" s="22"/>
      <c r="F21" s="5" t="s">
        <v>72</v>
      </c>
      <c r="G21" s="5" t="s">
        <v>62</v>
      </c>
      <c r="H21" s="5" t="s">
        <v>73</v>
      </c>
      <c r="I21" s="6" t="s">
        <v>62</v>
      </c>
      <c r="J21" s="15" t="s">
        <v>74</v>
      </c>
      <c r="K21" s="29" t="s">
        <v>75</v>
      </c>
    </row>
    <row r="22" spans="1:11" ht="49.5" customHeight="1">
      <c r="A22" s="21"/>
      <c r="B22" s="21" t="s">
        <v>76</v>
      </c>
      <c r="C22" s="21" t="s">
        <v>77</v>
      </c>
      <c r="D22" s="22" t="s">
        <v>78</v>
      </c>
      <c r="E22" s="22"/>
      <c r="F22" s="21" t="s">
        <v>79</v>
      </c>
      <c r="G22" s="21" t="s">
        <v>80</v>
      </c>
      <c r="H22" s="21" t="s">
        <v>68</v>
      </c>
      <c r="I22" s="6" t="s">
        <v>80</v>
      </c>
      <c r="J22" s="29" t="s">
        <v>81</v>
      </c>
      <c r="K22" s="15" t="s">
        <v>64</v>
      </c>
    </row>
    <row r="23" spans="1:11" ht="37.5" customHeight="1">
      <c r="A23" s="21"/>
      <c r="B23" s="21" t="s">
        <v>82</v>
      </c>
      <c r="C23" s="21" t="s">
        <v>83</v>
      </c>
      <c r="D23" s="22" t="s">
        <v>84</v>
      </c>
      <c r="E23" s="22"/>
      <c r="F23" s="21" t="s">
        <v>85</v>
      </c>
      <c r="G23" s="21" t="s">
        <v>62</v>
      </c>
      <c r="H23" s="24">
        <v>0.95</v>
      </c>
      <c r="I23" s="6" t="s">
        <v>62</v>
      </c>
      <c r="J23" s="29" t="s">
        <v>86</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0.xml><?xml version="1.0" encoding="utf-8"?>
<worksheet xmlns="http://schemas.openxmlformats.org/spreadsheetml/2006/main" xmlns:r="http://schemas.openxmlformats.org/officeDocument/2006/relationships">
  <dimension ref="A1:X31"/>
  <sheetViews>
    <sheetView zoomScale="85" zoomScaleNormal="85" workbookViewId="0" topLeftCell="A7">
      <selection activeCell="G16" sqref="G16:K16"/>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303</v>
      </c>
      <c r="D2" s="5"/>
      <c r="E2" s="5"/>
      <c r="F2" s="4" t="s">
        <v>3</v>
      </c>
      <c r="G2" s="4" t="s">
        <v>304</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5</v>
      </c>
      <c r="F5" s="9"/>
      <c r="G5" s="9">
        <f>G6+G7+G8+G9+G10</f>
        <v>0</v>
      </c>
      <c r="H5" s="10">
        <f>H6+H7+H8+H9+H10</f>
        <v>5</v>
      </c>
      <c r="I5" s="6">
        <f>I6+I7+I8+I9+I10</f>
        <v>4.8994</v>
      </c>
      <c r="J5" s="14">
        <f>I5/H5</f>
        <v>0.97988</v>
      </c>
      <c r="K5" s="14"/>
    </row>
    <row r="6" spans="1:11" ht="21.75" customHeight="1">
      <c r="A6" s="6"/>
      <c r="B6" s="6"/>
      <c r="C6" s="11" t="s">
        <v>17</v>
      </c>
      <c r="D6" s="12" t="s">
        <v>18</v>
      </c>
      <c r="E6" s="9">
        <v>0</v>
      </c>
      <c r="F6" s="9"/>
      <c r="G6" s="9">
        <v>0</v>
      </c>
      <c r="H6" s="10">
        <v>0</v>
      </c>
      <c r="I6" s="6">
        <v>0</v>
      </c>
      <c r="J6" s="4">
        <v>0</v>
      </c>
      <c r="K6" s="4"/>
    </row>
    <row r="7" spans="1:11" ht="21.75" customHeight="1">
      <c r="A7" s="6"/>
      <c r="B7" s="6"/>
      <c r="C7" s="11"/>
      <c r="D7" s="12" t="s">
        <v>22</v>
      </c>
      <c r="E7" s="9">
        <v>1</v>
      </c>
      <c r="F7" s="9"/>
      <c r="G7" s="9">
        <v>0</v>
      </c>
      <c r="H7" s="10">
        <v>1</v>
      </c>
      <c r="I7" s="6">
        <v>1</v>
      </c>
      <c r="J7" s="28">
        <v>1</v>
      </c>
      <c r="K7" s="4"/>
    </row>
    <row r="8" spans="1:11" ht="21.75" customHeight="1">
      <c r="A8" s="6"/>
      <c r="B8" s="6"/>
      <c r="C8" s="4" t="s">
        <v>24</v>
      </c>
      <c r="D8" s="13" t="s">
        <v>25</v>
      </c>
      <c r="E8" s="9">
        <v>0</v>
      </c>
      <c r="F8" s="9"/>
      <c r="G8" s="9">
        <v>0</v>
      </c>
      <c r="H8" s="10">
        <v>0</v>
      </c>
      <c r="I8" s="6">
        <v>0</v>
      </c>
      <c r="J8" s="4">
        <v>0</v>
      </c>
      <c r="K8" s="4"/>
    </row>
    <row r="9" spans="1:11" ht="21.75" customHeight="1">
      <c r="A9" s="6"/>
      <c r="B9" s="6"/>
      <c r="C9" s="4" t="s">
        <v>26</v>
      </c>
      <c r="D9" s="13" t="s">
        <v>25</v>
      </c>
      <c r="E9" s="9">
        <v>0</v>
      </c>
      <c r="F9" s="9"/>
      <c r="G9" s="9">
        <v>0</v>
      </c>
      <c r="H9" s="10">
        <v>0</v>
      </c>
      <c r="I9" s="6">
        <v>0</v>
      </c>
      <c r="J9" s="4">
        <v>0</v>
      </c>
      <c r="K9" s="4"/>
    </row>
    <row r="10" spans="1:11" ht="21.75" customHeight="1">
      <c r="A10" s="6"/>
      <c r="B10" s="6"/>
      <c r="C10" s="11" t="s">
        <v>27</v>
      </c>
      <c r="D10" s="13" t="s">
        <v>25</v>
      </c>
      <c r="E10" s="9">
        <v>4</v>
      </c>
      <c r="F10" s="9"/>
      <c r="G10" s="9">
        <v>0</v>
      </c>
      <c r="H10" s="10">
        <v>4</v>
      </c>
      <c r="I10" s="6">
        <v>3.8994</v>
      </c>
      <c r="J10" s="14">
        <v>0.9748</v>
      </c>
      <c r="K10" s="4"/>
    </row>
    <row r="11" spans="1:11" ht="30" customHeight="1">
      <c r="A11" s="6" t="s">
        <v>28</v>
      </c>
      <c r="B11" s="6"/>
      <c r="C11" s="14">
        <f>(G5-G10)/(E5-E10)</f>
        <v>0</v>
      </c>
      <c r="D11" s="14"/>
      <c r="E11" s="4" t="s">
        <v>29</v>
      </c>
      <c r="F11" s="4"/>
      <c r="G11" s="11" t="s">
        <v>30</v>
      </c>
      <c r="H11" s="11"/>
      <c r="I11" s="11"/>
      <c r="J11" s="11"/>
      <c r="K11" s="11"/>
    </row>
    <row r="12" spans="1:24" ht="84.75" customHeight="1">
      <c r="A12" s="6" t="s">
        <v>31</v>
      </c>
      <c r="B12" s="6"/>
      <c r="C12" s="15" t="s">
        <v>305</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306</v>
      </c>
      <c r="D14" s="11"/>
      <c r="E14" s="11"/>
      <c r="F14" s="11"/>
      <c r="G14" s="11"/>
      <c r="H14" s="11"/>
      <c r="I14" s="11"/>
      <c r="J14" s="11"/>
      <c r="K14" s="11"/>
      <c r="L14" s="26"/>
      <c r="M14" s="26"/>
      <c r="N14" s="26"/>
      <c r="O14" s="26"/>
      <c r="P14" s="26"/>
      <c r="Q14" s="26"/>
      <c r="R14" s="26"/>
      <c r="S14" s="26"/>
      <c r="T14" s="26"/>
      <c r="U14" s="26"/>
      <c r="V14" s="26"/>
      <c r="W14" s="26"/>
      <c r="X14" s="26"/>
    </row>
    <row r="15" spans="1:24" ht="36" customHeight="1">
      <c r="A15" s="4" t="s">
        <v>37</v>
      </c>
      <c r="B15" s="4"/>
      <c r="C15" s="15" t="s">
        <v>307</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99.8</v>
      </c>
      <c r="E16" s="4"/>
      <c r="F16" s="19" t="s">
        <v>40</v>
      </c>
      <c r="G16" s="20">
        <f>IF(J5*10&gt;10,10,J5*10)</f>
        <v>9.7988</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8.5" customHeight="1">
      <c r="A18" s="21"/>
      <c r="B18" s="21" t="s">
        <v>51</v>
      </c>
      <c r="C18" s="21" t="s">
        <v>52</v>
      </c>
      <c r="D18" s="22" t="s">
        <v>308</v>
      </c>
      <c r="E18" s="22"/>
      <c r="F18" s="21" t="s">
        <v>309</v>
      </c>
      <c r="G18" s="21" t="s">
        <v>55</v>
      </c>
      <c r="H18" s="21" t="s">
        <v>310</v>
      </c>
      <c r="I18" s="6" t="s">
        <v>55</v>
      </c>
      <c r="J18" s="29" t="s">
        <v>311</v>
      </c>
      <c r="K18" s="15" t="s">
        <v>64</v>
      </c>
    </row>
    <row r="19" spans="1:11" ht="25.5" customHeight="1">
      <c r="A19" s="21"/>
      <c r="B19" s="21"/>
      <c r="C19" s="21" t="s">
        <v>59</v>
      </c>
      <c r="D19" s="22" t="s">
        <v>312</v>
      </c>
      <c r="E19" s="22"/>
      <c r="F19" s="5" t="s">
        <v>313</v>
      </c>
      <c r="G19" s="5" t="s">
        <v>62</v>
      </c>
      <c r="H19" s="5" t="s">
        <v>68</v>
      </c>
      <c r="I19" s="6" t="s">
        <v>62</v>
      </c>
      <c r="J19" s="29" t="s">
        <v>314</v>
      </c>
      <c r="K19" s="15" t="s">
        <v>64</v>
      </c>
    </row>
    <row r="20" spans="1:11" ht="24.75" customHeight="1">
      <c r="A20" s="21"/>
      <c r="B20" s="21"/>
      <c r="C20" s="21" t="s">
        <v>65</v>
      </c>
      <c r="D20" s="22" t="s">
        <v>315</v>
      </c>
      <c r="E20" s="22"/>
      <c r="F20" s="5" t="s">
        <v>316</v>
      </c>
      <c r="G20" s="5" t="s">
        <v>62</v>
      </c>
      <c r="H20" s="5" t="s">
        <v>68</v>
      </c>
      <c r="I20" s="6" t="s">
        <v>62</v>
      </c>
      <c r="J20" s="29" t="s">
        <v>317</v>
      </c>
      <c r="K20" s="15" t="s">
        <v>64</v>
      </c>
    </row>
    <row r="21" spans="1:11" ht="24.75" customHeight="1">
      <c r="A21" s="21"/>
      <c r="B21" s="21"/>
      <c r="C21" s="21" t="s">
        <v>70</v>
      </c>
      <c r="D21" s="22" t="s">
        <v>218</v>
      </c>
      <c r="E21" s="22"/>
      <c r="F21" s="5" t="s">
        <v>309</v>
      </c>
      <c r="G21" s="5" t="s">
        <v>62</v>
      </c>
      <c r="H21" s="5" t="s">
        <v>310</v>
      </c>
      <c r="I21" s="6" t="s">
        <v>62</v>
      </c>
      <c r="J21" s="29" t="s">
        <v>318</v>
      </c>
      <c r="K21" s="15" t="s">
        <v>64</v>
      </c>
    </row>
    <row r="22" spans="1:11" ht="39" customHeight="1">
      <c r="A22" s="21"/>
      <c r="B22" s="21" t="s">
        <v>76</v>
      </c>
      <c r="C22" s="21" t="s">
        <v>109</v>
      </c>
      <c r="D22" s="22" t="s">
        <v>319</v>
      </c>
      <c r="E22" s="22"/>
      <c r="F22" s="21" t="s">
        <v>320</v>
      </c>
      <c r="G22" s="21" t="s">
        <v>80</v>
      </c>
      <c r="H22" s="21" t="s">
        <v>68</v>
      </c>
      <c r="I22" s="6" t="s">
        <v>80</v>
      </c>
      <c r="J22" s="29" t="s">
        <v>321</v>
      </c>
      <c r="K22" s="15" t="s">
        <v>64</v>
      </c>
    </row>
    <row r="23" spans="1:11" ht="27" customHeight="1">
      <c r="A23" s="21"/>
      <c r="B23" s="21" t="s">
        <v>82</v>
      </c>
      <c r="C23" s="21" t="s">
        <v>83</v>
      </c>
      <c r="D23" s="22" t="s">
        <v>83</v>
      </c>
      <c r="E23" s="22"/>
      <c r="F23" s="21" t="s">
        <v>116</v>
      </c>
      <c r="G23" s="21" t="s">
        <v>62</v>
      </c>
      <c r="H23" s="24">
        <v>1</v>
      </c>
      <c r="I23" s="6" t="s">
        <v>62</v>
      </c>
      <c r="J23" s="29" t="s">
        <v>273</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1.xml><?xml version="1.0" encoding="utf-8"?>
<worksheet xmlns="http://schemas.openxmlformats.org/spreadsheetml/2006/main" xmlns:r="http://schemas.openxmlformats.org/officeDocument/2006/relationships">
  <dimension ref="A1:X31"/>
  <sheetViews>
    <sheetView zoomScale="85" zoomScaleNormal="85" workbookViewId="0" topLeftCell="A1">
      <selection activeCell="C15" sqref="C15:K15"/>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322</v>
      </c>
      <c r="D2" s="5"/>
      <c r="E2" s="5"/>
      <c r="F2" s="4" t="s">
        <v>3</v>
      </c>
      <c r="G2" s="4" t="s">
        <v>323</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f>E6+E7+E8+E9+E10</f>
        <v>10</v>
      </c>
      <c r="F5" s="4"/>
      <c r="G5" s="4">
        <f>G6+G7+G8+G9+G10</f>
        <v>0</v>
      </c>
      <c r="H5" s="6">
        <f>H6+H7+H8+H9+H10</f>
        <v>10</v>
      </c>
      <c r="I5" s="6">
        <f>I6+I7+I8+I9+I10</f>
        <v>0</v>
      </c>
      <c r="J5" s="14">
        <f>I5/H5</f>
        <v>0</v>
      </c>
      <c r="K5" s="14"/>
    </row>
    <row r="6" spans="1:11" ht="21.75" customHeight="1">
      <c r="A6" s="6"/>
      <c r="B6" s="6"/>
      <c r="C6" s="11" t="s">
        <v>17</v>
      </c>
      <c r="D6" s="12" t="s">
        <v>18</v>
      </c>
      <c r="E6" s="4">
        <v>0</v>
      </c>
      <c r="F6" s="4"/>
      <c r="G6" s="4">
        <v>0</v>
      </c>
      <c r="H6" s="6">
        <v>0</v>
      </c>
      <c r="I6" s="6">
        <v>0</v>
      </c>
      <c r="J6" s="4">
        <v>0</v>
      </c>
      <c r="K6" s="4"/>
    </row>
    <row r="7" spans="1:11" ht="21.75" customHeight="1">
      <c r="A7" s="6"/>
      <c r="B7" s="6"/>
      <c r="C7" s="11"/>
      <c r="D7" s="12" t="s">
        <v>22</v>
      </c>
      <c r="E7" s="4">
        <v>0</v>
      </c>
      <c r="F7" s="4"/>
      <c r="G7" s="4">
        <v>0</v>
      </c>
      <c r="H7" s="6">
        <v>0</v>
      </c>
      <c r="I7" s="6">
        <v>0</v>
      </c>
      <c r="J7" s="4">
        <v>0</v>
      </c>
      <c r="K7" s="4"/>
    </row>
    <row r="8" spans="1:11" ht="21.75" customHeight="1">
      <c r="A8" s="6"/>
      <c r="B8" s="6"/>
      <c r="C8" s="4" t="s">
        <v>24</v>
      </c>
      <c r="D8" s="13" t="s">
        <v>25</v>
      </c>
      <c r="E8" s="4">
        <v>0</v>
      </c>
      <c r="F8" s="4"/>
      <c r="G8" s="4">
        <v>0</v>
      </c>
      <c r="H8" s="6">
        <v>0</v>
      </c>
      <c r="I8" s="6">
        <v>0</v>
      </c>
      <c r="J8" s="4">
        <v>0</v>
      </c>
      <c r="K8" s="4"/>
    </row>
    <row r="9" spans="1:11" ht="21.75" customHeight="1">
      <c r="A9" s="6"/>
      <c r="B9" s="6"/>
      <c r="C9" s="4" t="s">
        <v>26</v>
      </c>
      <c r="D9" s="13" t="s">
        <v>25</v>
      </c>
      <c r="E9" s="4">
        <v>0</v>
      </c>
      <c r="F9" s="4"/>
      <c r="G9" s="4">
        <v>0</v>
      </c>
      <c r="H9" s="6">
        <v>0</v>
      </c>
      <c r="I9" s="6">
        <v>0</v>
      </c>
      <c r="J9" s="4">
        <v>0</v>
      </c>
      <c r="K9" s="4"/>
    </row>
    <row r="10" spans="1:11" ht="21.75" customHeight="1">
      <c r="A10" s="6"/>
      <c r="B10" s="6"/>
      <c r="C10" s="11" t="s">
        <v>27</v>
      </c>
      <c r="D10" s="13" t="s">
        <v>25</v>
      </c>
      <c r="E10" s="4">
        <v>10</v>
      </c>
      <c r="F10" s="4"/>
      <c r="G10" s="4">
        <v>0</v>
      </c>
      <c r="H10" s="6">
        <v>10</v>
      </c>
      <c r="I10" s="6">
        <v>0</v>
      </c>
      <c r="J10" s="4">
        <v>0</v>
      </c>
      <c r="K10" s="4"/>
    </row>
    <row r="11" spans="1:11" ht="30" customHeight="1">
      <c r="A11" s="6" t="s">
        <v>28</v>
      </c>
      <c r="B11" s="6"/>
      <c r="C11" s="14">
        <v>0</v>
      </c>
      <c r="D11" s="14"/>
      <c r="E11" s="4" t="s">
        <v>29</v>
      </c>
      <c r="F11" s="4"/>
      <c r="G11" s="11" t="s">
        <v>30</v>
      </c>
      <c r="H11" s="11"/>
      <c r="I11" s="11"/>
      <c r="J11" s="11"/>
      <c r="K11" s="11"/>
    </row>
    <row r="12" spans="1:24" ht="84.75" customHeight="1">
      <c r="A12" s="6" t="s">
        <v>31</v>
      </c>
      <c r="B12" s="6"/>
      <c r="C12" s="15" t="s">
        <v>324</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31.5" customHeight="1">
      <c r="A14" s="6" t="s">
        <v>35</v>
      </c>
      <c r="B14" s="6"/>
      <c r="C14" s="15" t="s">
        <v>325</v>
      </c>
      <c r="D14" s="15"/>
      <c r="E14" s="15"/>
      <c r="F14" s="15"/>
      <c r="G14" s="15"/>
      <c r="H14" s="15"/>
      <c r="I14" s="15"/>
      <c r="J14" s="15"/>
      <c r="K14" s="15"/>
      <c r="L14" s="26"/>
      <c r="M14" s="26"/>
      <c r="N14" s="26"/>
      <c r="O14" s="26"/>
      <c r="P14" s="26"/>
      <c r="Q14" s="26"/>
      <c r="R14" s="26"/>
      <c r="S14" s="26"/>
      <c r="T14" s="26"/>
      <c r="U14" s="26"/>
      <c r="V14" s="26"/>
      <c r="W14" s="26"/>
      <c r="X14" s="26"/>
    </row>
    <row r="15" spans="1:24" ht="27.75" customHeight="1">
      <c r="A15" s="4" t="s">
        <v>37</v>
      </c>
      <c r="B15" s="4"/>
      <c r="C15" s="11" t="s">
        <v>326</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0</v>
      </c>
      <c r="E16" s="4"/>
      <c r="F16" s="19" t="s">
        <v>40</v>
      </c>
      <c r="G16" s="20">
        <f>IF(J5*10&gt;10,10,J5*10)</f>
        <v>0</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31.5" customHeight="1">
      <c r="A18" s="21"/>
      <c r="B18" s="21" t="s">
        <v>51</v>
      </c>
      <c r="C18" s="21" t="s">
        <v>52</v>
      </c>
      <c r="D18" s="22" t="s">
        <v>327</v>
      </c>
      <c r="E18" s="22"/>
      <c r="F18" s="21" t="s">
        <v>328</v>
      </c>
      <c r="G18" s="21" t="s">
        <v>55</v>
      </c>
      <c r="H18" s="21" t="s">
        <v>23</v>
      </c>
      <c r="I18" s="6" t="s">
        <v>23</v>
      </c>
      <c r="J18" s="29" t="s">
        <v>329</v>
      </c>
      <c r="K18" s="29" t="s">
        <v>330</v>
      </c>
    </row>
    <row r="19" spans="1:11" ht="30" customHeight="1">
      <c r="A19" s="21"/>
      <c r="B19" s="21"/>
      <c r="C19" s="21" t="s">
        <v>59</v>
      </c>
      <c r="D19" s="22" t="s">
        <v>331</v>
      </c>
      <c r="E19" s="22"/>
      <c r="F19" s="30" t="s">
        <v>332</v>
      </c>
      <c r="G19" s="5" t="s">
        <v>62</v>
      </c>
      <c r="H19" s="5" t="s">
        <v>333</v>
      </c>
      <c r="I19" s="6" t="s">
        <v>23</v>
      </c>
      <c r="J19" s="29" t="s">
        <v>329</v>
      </c>
      <c r="K19" s="29" t="s">
        <v>330</v>
      </c>
    </row>
    <row r="20" spans="1:11" ht="27" customHeight="1">
      <c r="A20" s="21"/>
      <c r="B20" s="21"/>
      <c r="C20" s="21" t="s">
        <v>65</v>
      </c>
      <c r="D20" s="22" t="s">
        <v>334</v>
      </c>
      <c r="E20" s="22"/>
      <c r="F20" s="30" t="s">
        <v>335</v>
      </c>
      <c r="G20" s="5" t="s">
        <v>62</v>
      </c>
      <c r="H20" s="5" t="s">
        <v>333</v>
      </c>
      <c r="I20" s="6" t="s">
        <v>23</v>
      </c>
      <c r="J20" s="29" t="s">
        <v>329</v>
      </c>
      <c r="K20" s="29" t="s">
        <v>330</v>
      </c>
    </row>
    <row r="21" spans="1:11" ht="25.5" customHeight="1">
      <c r="A21" s="21"/>
      <c r="B21" s="21"/>
      <c r="C21" s="21" t="s">
        <v>70</v>
      </c>
      <c r="D21" s="22" t="s">
        <v>243</v>
      </c>
      <c r="E21" s="22"/>
      <c r="F21" s="30" t="s">
        <v>336</v>
      </c>
      <c r="G21" s="5" t="s">
        <v>62</v>
      </c>
      <c r="H21" s="5" t="s">
        <v>23</v>
      </c>
      <c r="I21" s="6" t="s">
        <v>23</v>
      </c>
      <c r="J21" s="29" t="s">
        <v>329</v>
      </c>
      <c r="K21" s="29" t="s">
        <v>330</v>
      </c>
    </row>
    <row r="22" spans="1:11" ht="30" customHeight="1">
      <c r="A22" s="21"/>
      <c r="B22" s="21" t="s">
        <v>76</v>
      </c>
      <c r="C22" s="21" t="s">
        <v>109</v>
      </c>
      <c r="D22" s="22" t="s">
        <v>337</v>
      </c>
      <c r="E22" s="22"/>
      <c r="F22" s="21" t="s">
        <v>338</v>
      </c>
      <c r="G22" s="21" t="s">
        <v>80</v>
      </c>
      <c r="H22" s="21" t="s">
        <v>23</v>
      </c>
      <c r="I22" s="6" t="s">
        <v>23</v>
      </c>
      <c r="J22" s="29" t="s">
        <v>329</v>
      </c>
      <c r="K22" s="29" t="s">
        <v>330</v>
      </c>
    </row>
    <row r="23" spans="1:11" ht="25.5" customHeight="1">
      <c r="A23" s="21"/>
      <c r="B23" s="21" t="s">
        <v>82</v>
      </c>
      <c r="C23" s="21" t="s">
        <v>83</v>
      </c>
      <c r="D23" s="22" t="s">
        <v>83</v>
      </c>
      <c r="E23" s="22"/>
      <c r="F23" s="21" t="s">
        <v>116</v>
      </c>
      <c r="G23" s="21" t="s">
        <v>62</v>
      </c>
      <c r="H23" s="21" t="s">
        <v>23</v>
      </c>
      <c r="I23" s="6" t="s">
        <v>23</v>
      </c>
      <c r="J23" s="29" t="s">
        <v>329</v>
      </c>
      <c r="K23" s="29" t="s">
        <v>330</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2.xml><?xml version="1.0" encoding="utf-8"?>
<worksheet xmlns="http://schemas.openxmlformats.org/spreadsheetml/2006/main" xmlns:r="http://schemas.openxmlformats.org/officeDocument/2006/relationships">
  <dimension ref="A1:X31"/>
  <sheetViews>
    <sheetView zoomScale="85" zoomScaleNormal="85" workbookViewId="0" topLeftCell="A3">
      <selection activeCell="F17" sqref="F17"/>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339</v>
      </c>
      <c r="D2" s="5"/>
      <c r="E2" s="5"/>
      <c r="F2" s="4" t="s">
        <v>3</v>
      </c>
      <c r="G2" s="4" t="s">
        <v>340</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28</v>
      </c>
      <c r="F5" s="9"/>
      <c r="G5" s="9">
        <f>G6+G7+G8+G9+G10</f>
        <v>0</v>
      </c>
      <c r="H5" s="10">
        <f>H6+H7+H8+H9+H10</f>
        <v>28</v>
      </c>
      <c r="I5" s="6">
        <f>I6+I7+I8+I9+I10</f>
        <v>23.28</v>
      </c>
      <c r="J5" s="14">
        <f>I5/H5</f>
        <v>0.8314285714285715</v>
      </c>
      <c r="K5" s="14"/>
    </row>
    <row r="6" spans="1:11" ht="21.75" customHeight="1">
      <c r="A6" s="6"/>
      <c r="B6" s="6"/>
      <c r="C6" s="11" t="s">
        <v>17</v>
      </c>
      <c r="D6" s="12" t="s">
        <v>18</v>
      </c>
      <c r="E6" s="4" t="s">
        <v>20</v>
      </c>
      <c r="F6" s="4"/>
      <c r="G6" s="4" t="s">
        <v>20</v>
      </c>
      <c r="H6" s="6" t="s">
        <v>20</v>
      </c>
      <c r="I6" s="6" t="s">
        <v>20</v>
      </c>
      <c r="J6" s="4" t="s">
        <v>23</v>
      </c>
      <c r="K6" s="4"/>
    </row>
    <row r="7" spans="1:11" ht="21.75" customHeight="1">
      <c r="A7" s="6"/>
      <c r="B7" s="6"/>
      <c r="C7" s="11"/>
      <c r="D7" s="12" t="s">
        <v>22</v>
      </c>
      <c r="E7" s="4" t="s">
        <v>341</v>
      </c>
      <c r="F7" s="4"/>
      <c r="G7" s="4" t="s">
        <v>20</v>
      </c>
      <c r="H7" s="6" t="s">
        <v>341</v>
      </c>
      <c r="I7" s="6" t="s">
        <v>342</v>
      </c>
      <c r="J7" s="14">
        <v>0.8314</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v>
      </c>
      <c r="F10" s="4"/>
      <c r="G10" s="4" t="s">
        <v>20</v>
      </c>
      <c r="H10" s="6" t="s">
        <v>20</v>
      </c>
      <c r="I10" s="6" t="s">
        <v>20</v>
      </c>
      <c r="J10" s="4" t="s">
        <v>23</v>
      </c>
      <c r="K10" s="4"/>
    </row>
    <row r="11" spans="1:11" ht="30" customHeight="1">
      <c r="A11" s="6" t="s">
        <v>28</v>
      </c>
      <c r="B11" s="6"/>
      <c r="C11" s="14">
        <f>(G5-G10)/(E5-E10)</f>
        <v>0</v>
      </c>
      <c r="D11" s="14"/>
      <c r="E11" s="4" t="s">
        <v>29</v>
      </c>
      <c r="F11" s="4"/>
      <c r="G11" s="11" t="s">
        <v>30</v>
      </c>
      <c r="H11" s="11"/>
      <c r="I11" s="11"/>
      <c r="J11" s="11"/>
      <c r="K11" s="11"/>
    </row>
    <row r="12" spans="1:24" ht="90" customHeight="1">
      <c r="A12" s="6" t="s">
        <v>31</v>
      </c>
      <c r="B12" s="6"/>
      <c r="C12" s="15" t="s">
        <v>343</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344</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345</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98.31</v>
      </c>
      <c r="E16" s="4"/>
      <c r="F16" s="19" t="s">
        <v>40</v>
      </c>
      <c r="G16" s="20">
        <f>IF(J5*10&gt;10,10,J5*10)</f>
        <v>8.314285714285715</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5.5" customHeight="1">
      <c r="A18" s="21"/>
      <c r="B18" s="21" t="s">
        <v>51</v>
      </c>
      <c r="C18" s="21" t="s">
        <v>52</v>
      </c>
      <c r="D18" s="22" t="s">
        <v>53</v>
      </c>
      <c r="E18" s="22"/>
      <c r="F18" s="21" t="s">
        <v>346</v>
      </c>
      <c r="G18" s="21" t="s">
        <v>55</v>
      </c>
      <c r="H18" s="21" t="s">
        <v>347</v>
      </c>
      <c r="I18" s="6" t="s">
        <v>55</v>
      </c>
      <c r="J18" s="29" t="s">
        <v>348</v>
      </c>
      <c r="K18" s="29" t="s">
        <v>64</v>
      </c>
    </row>
    <row r="19" spans="1:11" ht="27" customHeight="1">
      <c r="A19" s="21"/>
      <c r="B19" s="21"/>
      <c r="C19" s="21" t="s">
        <v>59</v>
      </c>
      <c r="D19" s="22" t="s">
        <v>349</v>
      </c>
      <c r="E19" s="22"/>
      <c r="F19" s="5" t="s">
        <v>61</v>
      </c>
      <c r="G19" s="5" t="s">
        <v>62</v>
      </c>
      <c r="H19" s="23">
        <v>1</v>
      </c>
      <c r="I19" s="6" t="s">
        <v>62</v>
      </c>
      <c r="J19" s="29" t="s">
        <v>350</v>
      </c>
      <c r="K19" s="29" t="s">
        <v>64</v>
      </c>
    </row>
    <row r="20" spans="1:11" ht="31.5" customHeight="1">
      <c r="A20" s="21"/>
      <c r="B20" s="21"/>
      <c r="C20" s="21" t="s">
        <v>65</v>
      </c>
      <c r="D20" s="22" t="s">
        <v>66</v>
      </c>
      <c r="E20" s="22"/>
      <c r="F20" s="5" t="s">
        <v>351</v>
      </c>
      <c r="G20" s="5" t="s">
        <v>62</v>
      </c>
      <c r="H20" s="5" t="s">
        <v>68</v>
      </c>
      <c r="I20" s="6" t="s">
        <v>62</v>
      </c>
      <c r="J20" s="29" t="s">
        <v>352</v>
      </c>
      <c r="K20" s="29" t="s">
        <v>64</v>
      </c>
    </row>
    <row r="21" spans="1:11" ht="76.5" customHeight="1">
      <c r="A21" s="21"/>
      <c r="B21" s="21"/>
      <c r="C21" s="21" t="s">
        <v>70</v>
      </c>
      <c r="D21" s="22" t="s">
        <v>353</v>
      </c>
      <c r="E21" s="22"/>
      <c r="F21" s="5" t="s">
        <v>354</v>
      </c>
      <c r="G21" s="5" t="s">
        <v>62</v>
      </c>
      <c r="H21" s="5" t="s">
        <v>355</v>
      </c>
      <c r="I21" s="6" t="s">
        <v>62</v>
      </c>
      <c r="J21" s="29" t="s">
        <v>356</v>
      </c>
      <c r="K21" s="29" t="s">
        <v>357</v>
      </c>
    </row>
    <row r="22" spans="1:11" ht="39" customHeight="1">
      <c r="A22" s="21"/>
      <c r="B22" s="21" t="s">
        <v>76</v>
      </c>
      <c r="C22" s="21" t="s">
        <v>77</v>
      </c>
      <c r="D22" s="22" t="s">
        <v>358</v>
      </c>
      <c r="E22" s="22"/>
      <c r="F22" s="21" t="s">
        <v>359</v>
      </c>
      <c r="G22" s="21" t="s">
        <v>80</v>
      </c>
      <c r="H22" s="21" t="s">
        <v>360</v>
      </c>
      <c r="I22" s="6" t="s">
        <v>80</v>
      </c>
      <c r="J22" s="29" t="s">
        <v>361</v>
      </c>
      <c r="K22" s="29" t="s">
        <v>64</v>
      </c>
    </row>
    <row r="23" spans="1:11" ht="27" customHeight="1">
      <c r="A23" s="21"/>
      <c r="B23" s="21" t="s">
        <v>82</v>
      </c>
      <c r="C23" s="21" t="s">
        <v>83</v>
      </c>
      <c r="D23" s="22" t="s">
        <v>84</v>
      </c>
      <c r="E23" s="22"/>
      <c r="F23" s="21" t="s">
        <v>116</v>
      </c>
      <c r="G23" s="21" t="s">
        <v>62</v>
      </c>
      <c r="H23" s="24">
        <v>1</v>
      </c>
      <c r="I23" s="6" t="s">
        <v>62</v>
      </c>
      <c r="J23" s="29" t="s">
        <v>362</v>
      </c>
      <c r="K23" s="29" t="s">
        <v>363</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3.xml><?xml version="1.0" encoding="utf-8"?>
<worksheet xmlns="http://schemas.openxmlformats.org/spreadsheetml/2006/main" xmlns:r="http://schemas.openxmlformats.org/officeDocument/2006/relationships">
  <dimension ref="A1:X31"/>
  <sheetViews>
    <sheetView zoomScale="85" zoomScaleNormal="85" workbookViewId="0" topLeftCell="A1">
      <selection activeCell="K18" sqref="K18"/>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364</v>
      </c>
      <c r="D2" s="5"/>
      <c r="E2" s="5"/>
      <c r="F2" s="4" t="s">
        <v>3</v>
      </c>
      <c r="G2" s="4" t="s">
        <v>365</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12</v>
      </c>
      <c r="F5" s="9"/>
      <c r="G5" s="9">
        <f>G6+G7+G8+G9+G10</f>
        <v>0</v>
      </c>
      <c r="H5" s="10">
        <f>H6+H7+H8+H9+H10</f>
        <v>12</v>
      </c>
      <c r="I5" s="10">
        <f>I6+I7+I8+I9+I10</f>
        <v>12</v>
      </c>
      <c r="J5" s="14">
        <f>I5/H5</f>
        <v>1</v>
      </c>
      <c r="K5" s="14"/>
    </row>
    <row r="6" spans="1:11" ht="21.75" customHeight="1">
      <c r="A6" s="6"/>
      <c r="B6" s="6"/>
      <c r="C6" s="11" t="s">
        <v>17</v>
      </c>
      <c r="D6" s="12" t="s">
        <v>18</v>
      </c>
      <c r="E6" s="4" t="s">
        <v>20</v>
      </c>
      <c r="F6" s="4"/>
      <c r="G6" s="4" t="s">
        <v>20</v>
      </c>
      <c r="H6" s="6" t="s">
        <v>20</v>
      </c>
      <c r="I6" s="6" t="s">
        <v>20</v>
      </c>
      <c r="J6" s="4" t="s">
        <v>23</v>
      </c>
      <c r="K6" s="4"/>
    </row>
    <row r="7" spans="1:11" ht="21.75" customHeight="1">
      <c r="A7" s="6"/>
      <c r="B7" s="6"/>
      <c r="C7" s="11"/>
      <c r="D7" s="12" t="s">
        <v>22</v>
      </c>
      <c r="E7" s="4" t="s">
        <v>366</v>
      </c>
      <c r="F7" s="4"/>
      <c r="G7" s="4" t="s">
        <v>20</v>
      </c>
      <c r="H7" s="6" t="s">
        <v>366</v>
      </c>
      <c r="I7" s="6" t="s">
        <v>366</v>
      </c>
      <c r="J7" s="28">
        <v>1</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v>
      </c>
      <c r="F10" s="4"/>
      <c r="G10" s="4" t="s">
        <v>20</v>
      </c>
      <c r="H10" s="6" t="s">
        <v>20</v>
      </c>
      <c r="I10" s="6" t="s">
        <v>20</v>
      </c>
      <c r="J10" s="4" t="s">
        <v>23</v>
      </c>
      <c r="K10" s="4"/>
    </row>
    <row r="11" spans="1:11" ht="30" customHeight="1">
      <c r="A11" s="6" t="s">
        <v>28</v>
      </c>
      <c r="B11" s="6"/>
      <c r="C11" s="14">
        <f>(G5-G10)/(E5-E10)</f>
        <v>0</v>
      </c>
      <c r="D11" s="14"/>
      <c r="E11" s="4" t="s">
        <v>29</v>
      </c>
      <c r="F11" s="4"/>
      <c r="G11" s="11" t="s">
        <v>30</v>
      </c>
      <c r="H11" s="11"/>
      <c r="I11" s="11"/>
      <c r="J11" s="11"/>
      <c r="K11" s="11"/>
    </row>
    <row r="12" spans="1:24" ht="100.5" customHeight="1">
      <c r="A12" s="6" t="s">
        <v>31</v>
      </c>
      <c r="B12" s="6"/>
      <c r="C12" s="15" t="s">
        <v>367</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368</v>
      </c>
      <c r="D14" s="11"/>
      <c r="E14" s="11"/>
      <c r="F14" s="11"/>
      <c r="G14" s="11"/>
      <c r="H14" s="11"/>
      <c r="I14" s="11"/>
      <c r="J14" s="11"/>
      <c r="K14" s="11"/>
      <c r="L14" s="26"/>
      <c r="M14" s="26"/>
      <c r="N14" s="26"/>
      <c r="O14" s="26"/>
      <c r="P14" s="26"/>
      <c r="Q14" s="26"/>
      <c r="R14" s="26"/>
      <c r="S14" s="26"/>
      <c r="T14" s="26"/>
      <c r="U14" s="26"/>
      <c r="V14" s="26"/>
      <c r="W14" s="26"/>
      <c r="X14" s="26"/>
    </row>
    <row r="15" spans="1:24" ht="36.75" customHeight="1">
      <c r="A15" s="4" t="s">
        <v>37</v>
      </c>
      <c r="B15" s="4"/>
      <c r="C15" s="15" t="s">
        <v>369</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100</v>
      </c>
      <c r="E16" s="4"/>
      <c r="F16" s="19" t="s">
        <v>40</v>
      </c>
      <c r="G16" s="20">
        <f>IF(J5*10&gt;10,10,J5*10)</f>
        <v>10</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04.75" customHeight="1">
      <c r="A18" s="21"/>
      <c r="B18" s="21" t="s">
        <v>51</v>
      </c>
      <c r="C18" s="21" t="s">
        <v>52</v>
      </c>
      <c r="D18" s="22" t="s">
        <v>370</v>
      </c>
      <c r="E18" s="22"/>
      <c r="F18" s="21" t="s">
        <v>371</v>
      </c>
      <c r="G18" s="21" t="s">
        <v>55</v>
      </c>
      <c r="H18" s="21" t="s">
        <v>372</v>
      </c>
      <c r="I18" s="6" t="s">
        <v>55</v>
      </c>
      <c r="J18" s="29" t="s">
        <v>373</v>
      </c>
      <c r="K18" s="29" t="s">
        <v>374</v>
      </c>
    </row>
    <row r="19" spans="1:11" ht="54.75" customHeight="1">
      <c r="A19" s="21"/>
      <c r="B19" s="21"/>
      <c r="C19" s="21" t="s">
        <v>59</v>
      </c>
      <c r="D19" s="22" t="s">
        <v>375</v>
      </c>
      <c r="E19" s="22"/>
      <c r="F19" s="5" t="s">
        <v>85</v>
      </c>
      <c r="G19" s="5" t="s">
        <v>62</v>
      </c>
      <c r="H19" s="23">
        <v>1</v>
      </c>
      <c r="I19" s="6" t="s">
        <v>62</v>
      </c>
      <c r="J19" s="29" t="s">
        <v>376</v>
      </c>
      <c r="K19" s="29" t="s">
        <v>64</v>
      </c>
    </row>
    <row r="20" spans="1:11" ht="42" customHeight="1">
      <c r="A20" s="21"/>
      <c r="B20" s="21"/>
      <c r="C20" s="21" t="s">
        <v>65</v>
      </c>
      <c r="D20" s="22" t="s">
        <v>377</v>
      </c>
      <c r="E20" s="22"/>
      <c r="F20" s="5" t="s">
        <v>378</v>
      </c>
      <c r="G20" s="5" t="s">
        <v>62</v>
      </c>
      <c r="H20" s="5" t="s">
        <v>68</v>
      </c>
      <c r="I20" s="6" t="s">
        <v>62</v>
      </c>
      <c r="J20" s="29" t="s">
        <v>379</v>
      </c>
      <c r="K20" s="29" t="s">
        <v>64</v>
      </c>
    </row>
    <row r="21" spans="1:11" ht="33" customHeight="1">
      <c r="A21" s="21"/>
      <c r="B21" s="21"/>
      <c r="C21" s="21" t="s">
        <v>70</v>
      </c>
      <c r="D21" s="22" t="s">
        <v>380</v>
      </c>
      <c r="E21" s="22"/>
      <c r="F21" s="5" t="s">
        <v>381</v>
      </c>
      <c r="G21" s="5" t="s">
        <v>62</v>
      </c>
      <c r="H21" s="5" t="s">
        <v>382</v>
      </c>
      <c r="I21" s="6" t="s">
        <v>62</v>
      </c>
      <c r="J21" s="29" t="s">
        <v>383</v>
      </c>
      <c r="K21" s="29" t="s">
        <v>64</v>
      </c>
    </row>
    <row r="22" spans="1:11" ht="78.75" customHeight="1">
      <c r="A22" s="21"/>
      <c r="B22" s="21" t="s">
        <v>76</v>
      </c>
      <c r="C22" s="21" t="s">
        <v>109</v>
      </c>
      <c r="D22" s="22" t="s">
        <v>384</v>
      </c>
      <c r="E22" s="22"/>
      <c r="F22" s="21" t="s">
        <v>385</v>
      </c>
      <c r="G22" s="21" t="s">
        <v>80</v>
      </c>
      <c r="H22" s="24">
        <v>0.5</v>
      </c>
      <c r="I22" s="6" t="s">
        <v>80</v>
      </c>
      <c r="J22" s="29" t="s">
        <v>386</v>
      </c>
      <c r="K22" s="29" t="s">
        <v>64</v>
      </c>
    </row>
    <row r="23" spans="1:11" ht="45" customHeight="1">
      <c r="A23" s="21"/>
      <c r="B23" s="21" t="s">
        <v>82</v>
      </c>
      <c r="C23" s="21" t="s">
        <v>83</v>
      </c>
      <c r="D23" s="22" t="s">
        <v>84</v>
      </c>
      <c r="E23" s="22"/>
      <c r="F23" s="21" t="s">
        <v>227</v>
      </c>
      <c r="G23" s="21" t="s">
        <v>62</v>
      </c>
      <c r="H23" s="24">
        <v>0.9</v>
      </c>
      <c r="I23" s="6" t="s">
        <v>62</v>
      </c>
      <c r="J23" s="29" t="s">
        <v>387</v>
      </c>
      <c r="K23" s="29"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2.xml><?xml version="1.0" encoding="utf-8"?>
<worksheet xmlns="http://schemas.openxmlformats.org/spreadsheetml/2006/main" xmlns:r="http://schemas.openxmlformats.org/officeDocument/2006/relationships">
  <dimension ref="A1:X31"/>
  <sheetViews>
    <sheetView zoomScale="85" zoomScaleNormal="85" workbookViewId="0" topLeftCell="A7">
      <selection activeCell="J21" sqref="J21"/>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87</v>
      </c>
      <c r="D2" s="5"/>
      <c r="E2" s="5"/>
      <c r="F2" s="4" t="s">
        <v>3</v>
      </c>
      <c r="G2" s="4" t="s">
        <v>88</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38</v>
      </c>
      <c r="F5" s="9"/>
      <c r="G5" s="9">
        <f>G6+G7+G8+G9+G10</f>
        <v>0</v>
      </c>
      <c r="H5" s="10">
        <f>H6+H7+H8+H9+H10</f>
        <v>38</v>
      </c>
      <c r="I5" s="6">
        <f>I6+I7+I8+I9+I10</f>
        <v>15.6077</v>
      </c>
      <c r="J5" s="14">
        <f>I5/H5</f>
        <v>0.410728947368421</v>
      </c>
      <c r="K5" s="14"/>
    </row>
    <row r="6" spans="1:11" ht="21.75" customHeight="1">
      <c r="A6" s="6"/>
      <c r="B6" s="6"/>
      <c r="C6" s="11" t="s">
        <v>17</v>
      </c>
      <c r="D6" s="12" t="s">
        <v>18</v>
      </c>
      <c r="E6" s="4" t="s">
        <v>20</v>
      </c>
      <c r="F6" s="4"/>
      <c r="G6" s="4" t="s">
        <v>20</v>
      </c>
      <c r="H6" s="6" t="s">
        <v>20</v>
      </c>
      <c r="I6" s="6" t="s">
        <v>20</v>
      </c>
      <c r="J6" s="4" t="s">
        <v>23</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89</v>
      </c>
      <c r="F10" s="4"/>
      <c r="G10" s="4" t="s">
        <v>20</v>
      </c>
      <c r="H10" s="6" t="s">
        <v>89</v>
      </c>
      <c r="I10" s="6" t="s">
        <v>90</v>
      </c>
      <c r="J10" s="14">
        <v>0.4107</v>
      </c>
      <c r="K10" s="4"/>
    </row>
    <row r="11" spans="1:11" ht="30" customHeight="1">
      <c r="A11" s="6" t="s">
        <v>28</v>
      </c>
      <c r="B11" s="6"/>
      <c r="C11" s="14">
        <v>0</v>
      </c>
      <c r="D11" s="14"/>
      <c r="E11" s="4" t="s">
        <v>29</v>
      </c>
      <c r="F11" s="4"/>
      <c r="G11" s="11" t="s">
        <v>30</v>
      </c>
      <c r="H11" s="11"/>
      <c r="I11" s="11"/>
      <c r="J11" s="11"/>
      <c r="K11" s="11"/>
    </row>
    <row r="12" spans="1:24" ht="84.75" customHeight="1">
      <c r="A12" s="6" t="s">
        <v>31</v>
      </c>
      <c r="B12" s="6"/>
      <c r="C12" s="15" t="s">
        <v>91</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92</v>
      </c>
      <c r="D14" s="11"/>
      <c r="E14" s="11"/>
      <c r="F14" s="11"/>
      <c r="G14" s="11"/>
      <c r="H14" s="11"/>
      <c r="I14" s="11"/>
      <c r="J14" s="11"/>
      <c r="K14" s="11"/>
      <c r="L14" s="26"/>
      <c r="M14" s="26"/>
      <c r="N14" s="26"/>
      <c r="O14" s="26"/>
      <c r="P14" s="26"/>
      <c r="Q14" s="26"/>
      <c r="R14" s="26"/>
      <c r="S14" s="26"/>
      <c r="T14" s="26"/>
      <c r="U14" s="26"/>
      <c r="V14" s="26"/>
      <c r="W14" s="26"/>
      <c r="X14" s="26"/>
    </row>
    <row r="15" spans="1:24" ht="45" customHeight="1">
      <c r="A15" s="4" t="s">
        <v>37</v>
      </c>
      <c r="B15" s="4"/>
      <c r="C15" s="15" t="s">
        <v>93</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94.11</v>
      </c>
      <c r="E16" s="4"/>
      <c r="F16" s="19" t="s">
        <v>40</v>
      </c>
      <c r="G16" s="20">
        <f>IF(J5*10&gt;10,10,J5*10)</f>
        <v>4.10728947368421</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36" customHeight="1">
      <c r="A18" s="21"/>
      <c r="B18" s="21" t="s">
        <v>51</v>
      </c>
      <c r="C18" s="21" t="s">
        <v>52</v>
      </c>
      <c r="D18" s="22" t="s">
        <v>94</v>
      </c>
      <c r="E18" s="22"/>
      <c r="F18" s="21" t="s">
        <v>95</v>
      </c>
      <c r="G18" s="21" t="s">
        <v>55</v>
      </c>
      <c r="H18" s="21" t="s">
        <v>96</v>
      </c>
      <c r="I18" s="6" t="s">
        <v>55</v>
      </c>
      <c r="J18" s="29" t="s">
        <v>97</v>
      </c>
      <c r="K18" s="29" t="s">
        <v>98</v>
      </c>
    </row>
    <row r="19" spans="1:11" ht="39.75" customHeight="1">
      <c r="A19" s="21"/>
      <c r="B19" s="21"/>
      <c r="C19" s="21" t="s">
        <v>59</v>
      </c>
      <c r="D19" s="22" t="s">
        <v>99</v>
      </c>
      <c r="E19" s="22"/>
      <c r="F19" s="5" t="s">
        <v>85</v>
      </c>
      <c r="G19" s="5" t="s">
        <v>62</v>
      </c>
      <c r="H19" s="23">
        <v>1</v>
      </c>
      <c r="I19" s="6" t="s">
        <v>62</v>
      </c>
      <c r="J19" s="29" t="s">
        <v>100</v>
      </c>
      <c r="K19" s="15" t="s">
        <v>64</v>
      </c>
    </row>
    <row r="20" spans="1:11" ht="39.75" customHeight="1">
      <c r="A20" s="21"/>
      <c r="B20" s="21"/>
      <c r="C20" s="21" t="s">
        <v>65</v>
      </c>
      <c r="D20" s="22" t="s">
        <v>101</v>
      </c>
      <c r="E20" s="22"/>
      <c r="F20" s="5" t="s">
        <v>102</v>
      </c>
      <c r="G20" s="5" t="s">
        <v>62</v>
      </c>
      <c r="H20" s="5" t="s">
        <v>68</v>
      </c>
      <c r="I20" s="6" t="s">
        <v>62</v>
      </c>
      <c r="J20" s="29" t="s">
        <v>103</v>
      </c>
      <c r="K20" s="15" t="s">
        <v>64</v>
      </c>
    </row>
    <row r="21" spans="1:11" ht="28.5" customHeight="1">
      <c r="A21" s="21"/>
      <c r="B21" s="21"/>
      <c r="C21" s="21" t="s">
        <v>70</v>
      </c>
      <c r="D21" s="22" t="s">
        <v>104</v>
      </c>
      <c r="E21" s="22"/>
      <c r="F21" s="5" t="s">
        <v>105</v>
      </c>
      <c r="G21" s="5" t="s">
        <v>62</v>
      </c>
      <c r="H21" s="5" t="s">
        <v>106</v>
      </c>
      <c r="I21" s="6" t="s">
        <v>62</v>
      </c>
      <c r="J21" s="29" t="s">
        <v>107</v>
      </c>
      <c r="K21" s="29" t="s">
        <v>108</v>
      </c>
    </row>
    <row r="22" spans="1:11" ht="24.75" customHeight="1">
      <c r="A22" s="21"/>
      <c r="B22" s="21" t="s">
        <v>76</v>
      </c>
      <c r="C22" s="21" t="s">
        <v>109</v>
      </c>
      <c r="D22" s="22" t="s">
        <v>110</v>
      </c>
      <c r="E22" s="22"/>
      <c r="F22" s="21" t="s">
        <v>111</v>
      </c>
      <c r="G22" s="21" t="s">
        <v>80</v>
      </c>
      <c r="H22" s="21" t="s">
        <v>112</v>
      </c>
      <c r="I22" s="6" t="s">
        <v>80</v>
      </c>
      <c r="J22" s="29" t="s">
        <v>113</v>
      </c>
      <c r="K22" s="29" t="s">
        <v>114</v>
      </c>
    </row>
    <row r="23" spans="1:11" ht="36.75" customHeight="1">
      <c r="A23" s="21"/>
      <c r="B23" s="21" t="s">
        <v>82</v>
      </c>
      <c r="C23" s="21" t="s">
        <v>83</v>
      </c>
      <c r="D23" s="22" t="s">
        <v>115</v>
      </c>
      <c r="E23" s="22"/>
      <c r="F23" s="21" t="s">
        <v>116</v>
      </c>
      <c r="G23" s="21" t="s">
        <v>62</v>
      </c>
      <c r="H23" s="24">
        <v>0.9</v>
      </c>
      <c r="I23" s="6" t="s">
        <v>62</v>
      </c>
      <c r="J23" s="29" t="s">
        <v>117</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3.xml><?xml version="1.0" encoding="utf-8"?>
<worksheet xmlns="http://schemas.openxmlformats.org/spreadsheetml/2006/main" xmlns:r="http://schemas.openxmlformats.org/officeDocument/2006/relationships">
  <dimension ref="A1:X32"/>
  <sheetViews>
    <sheetView zoomScale="85" zoomScaleNormal="85" workbookViewId="0" topLeftCell="A12">
      <selection activeCell="D16" sqref="D16:E16"/>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118</v>
      </c>
      <c r="D2" s="5"/>
      <c r="E2" s="5"/>
      <c r="F2" s="4" t="s">
        <v>3</v>
      </c>
      <c r="G2" s="4" t="s">
        <v>119</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f>E6+E7+E8+E9+E10</f>
        <v>96.16</v>
      </c>
      <c r="F5" s="4"/>
      <c r="G5" s="4">
        <f>G6+G7+G8+G9+G10</f>
        <v>0</v>
      </c>
      <c r="H5" s="6">
        <f>H6+H7+H8+H9+H10</f>
        <v>96.16</v>
      </c>
      <c r="I5" s="6">
        <f>I6+I7+I8+I9+I10</f>
        <v>90.4523</v>
      </c>
      <c r="J5" s="14">
        <f>I5/H5</f>
        <v>0.9406437188019966</v>
      </c>
      <c r="K5" s="14"/>
    </row>
    <row r="6" spans="1:11" ht="21.75" customHeight="1">
      <c r="A6" s="6"/>
      <c r="B6" s="6"/>
      <c r="C6" s="11" t="s">
        <v>17</v>
      </c>
      <c r="D6" s="12" t="s">
        <v>18</v>
      </c>
      <c r="E6" s="4">
        <v>96.16</v>
      </c>
      <c r="F6" s="4"/>
      <c r="G6" s="4">
        <v>0</v>
      </c>
      <c r="H6" s="6">
        <v>96.16</v>
      </c>
      <c r="I6" s="6">
        <v>90.4523</v>
      </c>
      <c r="J6" s="14">
        <v>0.9406</v>
      </c>
      <c r="K6" s="4"/>
    </row>
    <row r="7" spans="1:11" ht="21.75" customHeight="1">
      <c r="A7" s="6"/>
      <c r="B7" s="6"/>
      <c r="C7" s="11"/>
      <c r="D7" s="12" t="s">
        <v>22</v>
      </c>
      <c r="E7" s="4">
        <v>0</v>
      </c>
      <c r="F7" s="4"/>
      <c r="G7" s="4">
        <v>0</v>
      </c>
      <c r="H7" s="6">
        <v>0</v>
      </c>
      <c r="I7" s="6">
        <v>0</v>
      </c>
      <c r="J7" s="4">
        <v>0</v>
      </c>
      <c r="K7" s="4"/>
    </row>
    <row r="8" spans="1:11" ht="21.75" customHeight="1">
      <c r="A8" s="6"/>
      <c r="B8" s="6"/>
      <c r="C8" s="4" t="s">
        <v>24</v>
      </c>
      <c r="D8" s="13" t="s">
        <v>25</v>
      </c>
      <c r="E8" s="4">
        <v>0</v>
      </c>
      <c r="F8" s="4"/>
      <c r="G8" s="4">
        <v>0</v>
      </c>
      <c r="H8" s="6">
        <v>0</v>
      </c>
      <c r="I8" s="6">
        <v>0</v>
      </c>
      <c r="J8" s="4">
        <v>0</v>
      </c>
      <c r="K8" s="4"/>
    </row>
    <row r="9" spans="1:11" ht="21.75" customHeight="1">
      <c r="A9" s="6"/>
      <c r="B9" s="6"/>
      <c r="C9" s="4" t="s">
        <v>26</v>
      </c>
      <c r="D9" s="13" t="s">
        <v>25</v>
      </c>
      <c r="E9" s="4">
        <v>0</v>
      </c>
      <c r="F9" s="4"/>
      <c r="G9" s="4">
        <v>0</v>
      </c>
      <c r="H9" s="6">
        <v>0</v>
      </c>
      <c r="I9" s="6">
        <v>0</v>
      </c>
      <c r="J9" s="4">
        <v>0</v>
      </c>
      <c r="K9" s="4"/>
    </row>
    <row r="10" spans="1:11" ht="21.75" customHeight="1">
      <c r="A10" s="6"/>
      <c r="B10" s="6"/>
      <c r="C10" s="11" t="s">
        <v>27</v>
      </c>
      <c r="D10" s="13" t="s">
        <v>25</v>
      </c>
      <c r="E10" s="4">
        <v>0</v>
      </c>
      <c r="F10" s="4"/>
      <c r="G10" s="4">
        <v>0</v>
      </c>
      <c r="H10" s="6">
        <v>0</v>
      </c>
      <c r="I10" s="6">
        <v>0</v>
      </c>
      <c r="J10" s="4">
        <v>0</v>
      </c>
      <c r="K10" s="4"/>
    </row>
    <row r="11" spans="1:11" ht="30" customHeight="1">
      <c r="A11" s="6" t="s">
        <v>28</v>
      </c>
      <c r="B11" s="6"/>
      <c r="C11" s="14">
        <f>(G5-G10)/(E5-E10)</f>
        <v>0</v>
      </c>
      <c r="D11" s="14"/>
      <c r="E11" s="4" t="s">
        <v>29</v>
      </c>
      <c r="F11" s="4"/>
      <c r="G11" s="11" t="s">
        <v>30</v>
      </c>
      <c r="H11" s="11"/>
      <c r="I11" s="11"/>
      <c r="J11" s="11"/>
      <c r="K11" s="11"/>
    </row>
    <row r="12" spans="1:24" ht="108.75" customHeight="1">
      <c r="A12" s="6" t="s">
        <v>31</v>
      </c>
      <c r="B12" s="6"/>
      <c r="C12" s="15" t="s">
        <v>120</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121</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122</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99.41</v>
      </c>
      <c r="E16" s="4"/>
      <c r="F16" s="19" t="s">
        <v>40</v>
      </c>
      <c r="G16" s="20">
        <f>IF(J5*10&gt;10,10,J5*10)</f>
        <v>9.406437188019966</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43.5" customHeight="1">
      <c r="A18" s="21"/>
      <c r="B18" s="21" t="s">
        <v>51</v>
      </c>
      <c r="C18" s="21" t="s">
        <v>52</v>
      </c>
      <c r="D18" s="22" t="s">
        <v>123</v>
      </c>
      <c r="E18" s="22"/>
      <c r="F18" s="21" t="s">
        <v>124</v>
      </c>
      <c r="G18" s="21" t="s">
        <v>55</v>
      </c>
      <c r="H18" s="21" t="s">
        <v>125</v>
      </c>
      <c r="I18" s="6" t="s">
        <v>55</v>
      </c>
      <c r="J18" s="29" t="s">
        <v>126</v>
      </c>
      <c r="K18" s="29" t="s">
        <v>127</v>
      </c>
    </row>
    <row r="19" spans="1:11" ht="60.75" customHeight="1">
      <c r="A19" s="21"/>
      <c r="B19" s="21"/>
      <c r="C19" s="21" t="s">
        <v>59</v>
      </c>
      <c r="D19" s="22" t="s">
        <v>128</v>
      </c>
      <c r="E19" s="22"/>
      <c r="F19" s="5" t="s">
        <v>129</v>
      </c>
      <c r="G19" s="5" t="s">
        <v>62</v>
      </c>
      <c r="H19" s="5" t="s">
        <v>130</v>
      </c>
      <c r="I19" s="6" t="s">
        <v>62</v>
      </c>
      <c r="J19" s="29" t="s">
        <v>131</v>
      </c>
      <c r="K19" s="29" t="s">
        <v>132</v>
      </c>
    </row>
    <row r="20" spans="1:11" ht="15" customHeight="1">
      <c r="A20" s="21"/>
      <c r="B20" s="21"/>
      <c r="C20" s="21" t="s">
        <v>65</v>
      </c>
      <c r="D20" s="22" t="s">
        <v>66</v>
      </c>
      <c r="E20" s="22"/>
      <c r="F20" s="5" t="s">
        <v>133</v>
      </c>
      <c r="G20" s="5" t="s">
        <v>62</v>
      </c>
      <c r="H20" s="5" t="s">
        <v>68</v>
      </c>
      <c r="I20" s="6" t="s">
        <v>62</v>
      </c>
      <c r="J20" s="15" t="s">
        <v>134</v>
      </c>
      <c r="K20" s="15" t="s">
        <v>64</v>
      </c>
    </row>
    <row r="21" spans="1:11" ht="51.75" customHeight="1">
      <c r="A21" s="21"/>
      <c r="B21" s="21"/>
      <c r="C21" s="21" t="s">
        <v>70</v>
      </c>
      <c r="D21" s="22" t="s">
        <v>135</v>
      </c>
      <c r="E21" s="22"/>
      <c r="F21" s="5" t="s">
        <v>136</v>
      </c>
      <c r="G21" s="5" t="s">
        <v>62</v>
      </c>
      <c r="H21" s="5" t="s">
        <v>137</v>
      </c>
      <c r="I21" s="6" t="s">
        <v>62</v>
      </c>
      <c r="J21" s="29" t="s">
        <v>138</v>
      </c>
      <c r="K21" s="29" t="s">
        <v>139</v>
      </c>
    </row>
    <row r="22" spans="1:11" ht="61.5" customHeight="1">
      <c r="A22" s="21"/>
      <c r="B22" s="21" t="s">
        <v>76</v>
      </c>
      <c r="C22" s="21" t="s">
        <v>109</v>
      </c>
      <c r="D22" s="22" t="s">
        <v>140</v>
      </c>
      <c r="E22" s="22"/>
      <c r="F22" s="21" t="s">
        <v>129</v>
      </c>
      <c r="G22" s="21" t="s">
        <v>55</v>
      </c>
      <c r="H22" s="21" t="s">
        <v>130</v>
      </c>
      <c r="I22" s="6" t="s">
        <v>55</v>
      </c>
      <c r="J22" s="29" t="s">
        <v>131</v>
      </c>
      <c r="K22" s="29" t="s">
        <v>132</v>
      </c>
    </row>
    <row r="23" spans="1:11" ht="51.75" customHeight="1">
      <c r="A23" s="21"/>
      <c r="B23" s="21"/>
      <c r="C23" s="21" t="s">
        <v>77</v>
      </c>
      <c r="D23" s="22" t="s">
        <v>141</v>
      </c>
      <c r="E23" s="22"/>
      <c r="F23" s="5" t="s">
        <v>142</v>
      </c>
      <c r="G23" s="5" t="s">
        <v>62</v>
      </c>
      <c r="H23" s="5" t="s">
        <v>68</v>
      </c>
      <c r="I23" s="6" t="s">
        <v>62</v>
      </c>
      <c r="J23" s="29" t="s">
        <v>143</v>
      </c>
      <c r="K23" s="15" t="s">
        <v>64</v>
      </c>
    </row>
    <row r="24" spans="1:11" ht="36" customHeight="1">
      <c r="A24" s="21"/>
      <c r="B24" s="21" t="s">
        <v>82</v>
      </c>
      <c r="C24" s="21" t="s">
        <v>83</v>
      </c>
      <c r="D24" s="22" t="s">
        <v>144</v>
      </c>
      <c r="E24" s="22"/>
      <c r="F24" s="21" t="s">
        <v>145</v>
      </c>
      <c r="G24" s="21" t="s">
        <v>62</v>
      </c>
      <c r="H24" s="24">
        <v>0.7</v>
      </c>
      <c r="I24" s="6" t="s">
        <v>62</v>
      </c>
      <c r="J24" s="29" t="s">
        <v>146</v>
      </c>
      <c r="K24" s="15" t="s">
        <v>64</v>
      </c>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row r="32" spans="1:11" s="1" customFormat="1" ht="42" customHeight="1">
      <c r="A32" s="25"/>
      <c r="B32"/>
      <c r="C32"/>
      <c r="D32"/>
      <c r="E32"/>
      <c r="F32"/>
      <c r="G32"/>
      <c r="H32"/>
      <c r="I32"/>
      <c r="J32"/>
      <c r="K32"/>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94" right="0.16" top="0.55" bottom="1" header="0.23999999999999996" footer="0.67"/>
  <pageSetup horizontalDpi="300" verticalDpi="300" orientation="portrait" scale="65"/>
</worksheet>
</file>

<file path=xl/worksheets/sheet4.xml><?xml version="1.0" encoding="utf-8"?>
<worksheet xmlns="http://schemas.openxmlformats.org/spreadsheetml/2006/main" xmlns:r="http://schemas.openxmlformats.org/officeDocument/2006/relationships">
  <dimension ref="A1:X31"/>
  <sheetViews>
    <sheetView zoomScale="85" zoomScaleNormal="85" workbookViewId="0" topLeftCell="A5">
      <selection activeCell="J20" sqref="J20"/>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147</v>
      </c>
      <c r="D2" s="5"/>
      <c r="E2" s="5"/>
      <c r="F2" s="4" t="s">
        <v>3</v>
      </c>
      <c r="G2" s="4" t="s">
        <v>148</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f>E6+E7+E8+E9+E10</f>
        <v>10</v>
      </c>
      <c r="F5" s="4"/>
      <c r="G5" s="4">
        <f>G6+G7+G8+G9+G10</f>
        <v>0</v>
      </c>
      <c r="H5" s="6">
        <f>H6+H7+H8+H9+H10</f>
        <v>10</v>
      </c>
      <c r="I5" s="6">
        <f>I6+I7+I8+I9+I10</f>
        <v>4.867</v>
      </c>
      <c r="J5" s="14">
        <f>I5/H5</f>
        <v>0.4867</v>
      </c>
      <c r="K5" s="14"/>
    </row>
    <row r="6" spans="1:11" ht="21.75" customHeight="1">
      <c r="A6" s="6"/>
      <c r="B6" s="6"/>
      <c r="C6" s="11" t="s">
        <v>17</v>
      </c>
      <c r="D6" s="12" t="s">
        <v>18</v>
      </c>
      <c r="E6" s="4" t="s">
        <v>149</v>
      </c>
      <c r="F6" s="4"/>
      <c r="G6" s="4" t="s">
        <v>20</v>
      </c>
      <c r="H6" s="6" t="s">
        <v>149</v>
      </c>
      <c r="I6" s="6" t="s">
        <v>150</v>
      </c>
      <c r="J6" s="14">
        <v>0.4867</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v>
      </c>
      <c r="F10" s="4"/>
      <c r="G10" s="4" t="s">
        <v>20</v>
      </c>
      <c r="H10" s="6" t="s">
        <v>20</v>
      </c>
      <c r="I10" s="6" t="s">
        <v>20</v>
      </c>
      <c r="J10" s="4" t="s">
        <v>23</v>
      </c>
      <c r="K10" s="4"/>
    </row>
    <row r="11" spans="1:11" ht="30" customHeight="1">
      <c r="A11" s="6" t="s">
        <v>28</v>
      </c>
      <c r="B11" s="6"/>
      <c r="C11" s="14">
        <f>(G5-G10)/(E5-E10)</f>
        <v>0</v>
      </c>
      <c r="D11" s="14"/>
      <c r="E11" s="4" t="s">
        <v>29</v>
      </c>
      <c r="F11" s="4"/>
      <c r="G11" s="11" t="s">
        <v>30</v>
      </c>
      <c r="H11" s="11"/>
      <c r="I11" s="11"/>
      <c r="J11" s="11"/>
      <c r="K11" s="11"/>
    </row>
    <row r="12" spans="1:24" ht="84.75" customHeight="1">
      <c r="A12" s="6" t="s">
        <v>31</v>
      </c>
      <c r="B12" s="6"/>
      <c r="C12" s="15" t="s">
        <v>151</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152</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5" t="s">
        <v>153</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94.47</v>
      </c>
      <c r="E16" s="4"/>
      <c r="F16" s="19" t="s">
        <v>40</v>
      </c>
      <c r="G16" s="20">
        <f>IF(J5*10&gt;10,10,J5*10)</f>
        <v>4.867</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37.5" customHeight="1">
      <c r="A18" s="21"/>
      <c r="B18" s="21" t="s">
        <v>51</v>
      </c>
      <c r="C18" s="21" t="s">
        <v>52</v>
      </c>
      <c r="D18" s="22" t="s">
        <v>154</v>
      </c>
      <c r="E18" s="22"/>
      <c r="F18" s="21" t="s">
        <v>155</v>
      </c>
      <c r="G18" s="21" t="s">
        <v>55</v>
      </c>
      <c r="H18" s="21" t="s">
        <v>156</v>
      </c>
      <c r="I18" s="6" t="s">
        <v>157</v>
      </c>
      <c r="J18" s="29" t="s">
        <v>158</v>
      </c>
      <c r="K18" s="15" t="s">
        <v>64</v>
      </c>
    </row>
    <row r="19" spans="1:11" ht="33.75" customHeight="1">
      <c r="A19" s="21"/>
      <c r="B19" s="21"/>
      <c r="C19" s="21" t="s">
        <v>59</v>
      </c>
      <c r="D19" s="22" t="s">
        <v>159</v>
      </c>
      <c r="E19" s="22"/>
      <c r="F19" s="5" t="s">
        <v>61</v>
      </c>
      <c r="G19" s="5" t="s">
        <v>62</v>
      </c>
      <c r="H19" s="23">
        <v>1</v>
      </c>
      <c r="I19" s="6" t="s">
        <v>62</v>
      </c>
      <c r="J19" s="29" t="s">
        <v>160</v>
      </c>
      <c r="K19" s="15" t="s">
        <v>64</v>
      </c>
    </row>
    <row r="20" spans="1:11" ht="33.75" customHeight="1">
      <c r="A20" s="21"/>
      <c r="B20" s="21"/>
      <c r="C20" s="21" t="s">
        <v>65</v>
      </c>
      <c r="D20" s="22" t="s">
        <v>161</v>
      </c>
      <c r="E20" s="22"/>
      <c r="F20" s="5" t="s">
        <v>61</v>
      </c>
      <c r="G20" s="5" t="s">
        <v>62</v>
      </c>
      <c r="H20" s="23">
        <v>1</v>
      </c>
      <c r="I20" s="6" t="s">
        <v>62</v>
      </c>
      <c r="J20" s="29" t="s">
        <v>162</v>
      </c>
      <c r="K20" s="15" t="s">
        <v>64</v>
      </c>
    </row>
    <row r="21" spans="1:11" ht="39.75" customHeight="1">
      <c r="A21" s="21"/>
      <c r="B21" s="21"/>
      <c r="C21" s="21" t="s">
        <v>70</v>
      </c>
      <c r="D21" s="22" t="s">
        <v>163</v>
      </c>
      <c r="E21" s="22"/>
      <c r="F21" s="5" t="s">
        <v>164</v>
      </c>
      <c r="G21" s="5" t="s">
        <v>62</v>
      </c>
      <c r="H21" s="5" t="s">
        <v>165</v>
      </c>
      <c r="I21" s="6" t="s">
        <v>62</v>
      </c>
      <c r="J21" s="29" t="s">
        <v>166</v>
      </c>
      <c r="K21" s="29" t="s">
        <v>167</v>
      </c>
    </row>
    <row r="22" spans="1:11" ht="51.75" customHeight="1">
      <c r="A22" s="21"/>
      <c r="B22" s="21" t="s">
        <v>76</v>
      </c>
      <c r="C22" s="21" t="s">
        <v>77</v>
      </c>
      <c r="D22" s="22" t="s">
        <v>141</v>
      </c>
      <c r="E22" s="22"/>
      <c r="F22" s="21" t="s">
        <v>168</v>
      </c>
      <c r="G22" s="21" t="s">
        <v>80</v>
      </c>
      <c r="H22" s="21" t="s">
        <v>68</v>
      </c>
      <c r="I22" s="6" t="s">
        <v>80</v>
      </c>
      <c r="J22" s="29" t="s">
        <v>169</v>
      </c>
      <c r="K22" s="15" t="s">
        <v>64</v>
      </c>
    </row>
    <row r="23" spans="1:11" ht="36.75" customHeight="1">
      <c r="A23" s="21"/>
      <c r="B23" s="21" t="s">
        <v>82</v>
      </c>
      <c r="C23" s="21" t="s">
        <v>83</v>
      </c>
      <c r="D23" s="22" t="s">
        <v>170</v>
      </c>
      <c r="E23" s="22"/>
      <c r="F23" s="21" t="s">
        <v>116</v>
      </c>
      <c r="G23" s="21" t="s">
        <v>62</v>
      </c>
      <c r="H23" s="24">
        <v>1</v>
      </c>
      <c r="I23" s="6" t="s">
        <v>62</v>
      </c>
      <c r="J23" s="29" t="s">
        <v>171</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5.xml><?xml version="1.0" encoding="utf-8"?>
<worksheet xmlns="http://schemas.openxmlformats.org/spreadsheetml/2006/main" xmlns:r="http://schemas.openxmlformats.org/officeDocument/2006/relationships">
  <dimension ref="A1:X31"/>
  <sheetViews>
    <sheetView zoomScale="85" zoomScaleNormal="85" workbookViewId="0" topLeftCell="A3">
      <selection activeCell="H19" sqref="H19"/>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172</v>
      </c>
      <c r="D2" s="5"/>
      <c r="E2" s="5"/>
      <c r="F2" s="4" t="s">
        <v>3</v>
      </c>
      <c r="G2" s="4" t="s">
        <v>173</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70</v>
      </c>
      <c r="F5" s="9"/>
      <c r="G5" s="9">
        <f>G6+G7+G8+G9+G10</f>
        <v>0</v>
      </c>
      <c r="H5" s="10">
        <f>H6+H7+H8+H9+H10</f>
        <v>70</v>
      </c>
      <c r="I5" s="6">
        <f>I6+I7+I8+I9+I10</f>
        <v>34.0824</v>
      </c>
      <c r="J5" s="14">
        <f>I5/H5</f>
        <v>0.4868914285714286</v>
      </c>
      <c r="K5" s="14"/>
    </row>
    <row r="6" spans="1:11" ht="21.75" customHeight="1">
      <c r="A6" s="6"/>
      <c r="B6" s="6"/>
      <c r="C6" s="11" t="s">
        <v>17</v>
      </c>
      <c r="D6" s="12" t="s">
        <v>18</v>
      </c>
      <c r="E6" s="4" t="s">
        <v>20</v>
      </c>
      <c r="F6" s="4"/>
      <c r="G6" s="4" t="s">
        <v>20</v>
      </c>
      <c r="H6" s="6" t="s">
        <v>20</v>
      </c>
      <c r="I6" s="6" t="s">
        <v>20</v>
      </c>
      <c r="J6" s="4" t="s">
        <v>23</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174</v>
      </c>
      <c r="F10" s="4"/>
      <c r="G10" s="4" t="s">
        <v>20</v>
      </c>
      <c r="H10" s="6" t="s">
        <v>174</v>
      </c>
      <c r="I10" s="6" t="s">
        <v>175</v>
      </c>
      <c r="J10" s="4" t="s">
        <v>176</v>
      </c>
      <c r="K10" s="4"/>
    </row>
    <row r="11" spans="1:11" ht="30" customHeight="1">
      <c r="A11" s="6" t="s">
        <v>28</v>
      </c>
      <c r="B11" s="6"/>
      <c r="C11" s="14">
        <v>0</v>
      </c>
      <c r="D11" s="14"/>
      <c r="E11" s="4" t="s">
        <v>29</v>
      </c>
      <c r="F11" s="4"/>
      <c r="G11" s="11" t="s">
        <v>30</v>
      </c>
      <c r="H11" s="11"/>
      <c r="I11" s="11"/>
      <c r="J11" s="11"/>
      <c r="K11" s="11"/>
    </row>
    <row r="12" spans="1:24" ht="84.75" customHeight="1">
      <c r="A12" s="6" t="s">
        <v>31</v>
      </c>
      <c r="B12" s="6"/>
      <c r="C12" s="15" t="s">
        <v>177</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178</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179</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92.87</v>
      </c>
      <c r="E16" s="4"/>
      <c r="F16" s="19" t="s">
        <v>40</v>
      </c>
      <c r="G16" s="20">
        <f>IF(J5*10&gt;10,10,J5*10)</f>
        <v>4.868914285714286</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7.75" customHeight="1">
      <c r="A18" s="21"/>
      <c r="B18" s="21" t="s">
        <v>51</v>
      </c>
      <c r="C18" s="21" t="s">
        <v>52</v>
      </c>
      <c r="D18" s="22" t="s">
        <v>180</v>
      </c>
      <c r="E18" s="22"/>
      <c r="F18" s="21" t="s">
        <v>181</v>
      </c>
      <c r="G18" s="21" t="s">
        <v>55</v>
      </c>
      <c r="H18" s="21" t="s">
        <v>182</v>
      </c>
      <c r="I18" s="6" t="s">
        <v>55</v>
      </c>
      <c r="J18" s="29" t="s">
        <v>183</v>
      </c>
      <c r="K18" s="15" t="s">
        <v>64</v>
      </c>
    </row>
    <row r="19" spans="1:11" ht="27" customHeight="1">
      <c r="A19" s="21"/>
      <c r="B19" s="21"/>
      <c r="C19" s="21" t="s">
        <v>59</v>
      </c>
      <c r="D19" s="22" t="s">
        <v>184</v>
      </c>
      <c r="E19" s="22"/>
      <c r="F19" s="5" t="s">
        <v>61</v>
      </c>
      <c r="G19" s="5" t="s">
        <v>62</v>
      </c>
      <c r="H19" s="23">
        <v>1</v>
      </c>
      <c r="I19" s="6" t="s">
        <v>62</v>
      </c>
      <c r="J19" s="29" t="s">
        <v>185</v>
      </c>
      <c r="K19" s="15" t="s">
        <v>64</v>
      </c>
    </row>
    <row r="20" spans="1:11" ht="51.75" customHeight="1">
      <c r="A20" s="21"/>
      <c r="B20" s="21"/>
      <c r="C20" s="21" t="s">
        <v>65</v>
      </c>
      <c r="D20" s="22" t="s">
        <v>186</v>
      </c>
      <c r="E20" s="22"/>
      <c r="F20" s="5" t="s">
        <v>187</v>
      </c>
      <c r="G20" s="5" t="s">
        <v>62</v>
      </c>
      <c r="H20" s="5" t="s">
        <v>188</v>
      </c>
      <c r="I20" s="6" t="s">
        <v>189</v>
      </c>
      <c r="J20" s="29" t="s">
        <v>190</v>
      </c>
      <c r="K20" s="29" t="s">
        <v>191</v>
      </c>
    </row>
    <row r="21" spans="1:11" ht="51.75" customHeight="1">
      <c r="A21" s="21"/>
      <c r="B21" s="21"/>
      <c r="C21" s="21" t="s">
        <v>70</v>
      </c>
      <c r="D21" s="22" t="s">
        <v>192</v>
      </c>
      <c r="E21" s="22"/>
      <c r="F21" s="5" t="s">
        <v>193</v>
      </c>
      <c r="G21" s="5" t="s">
        <v>62</v>
      </c>
      <c r="H21" s="5" t="s">
        <v>194</v>
      </c>
      <c r="I21" s="6" t="s">
        <v>62</v>
      </c>
      <c r="J21" s="29" t="s">
        <v>195</v>
      </c>
      <c r="K21" s="29" t="s">
        <v>196</v>
      </c>
    </row>
    <row r="22" spans="1:11" ht="30.75" customHeight="1">
      <c r="A22" s="21"/>
      <c r="B22" s="21" t="s">
        <v>76</v>
      </c>
      <c r="C22" s="21" t="s">
        <v>77</v>
      </c>
      <c r="D22" s="22" t="s">
        <v>197</v>
      </c>
      <c r="E22" s="22"/>
      <c r="F22" s="21" t="s">
        <v>198</v>
      </c>
      <c r="G22" s="21" t="s">
        <v>80</v>
      </c>
      <c r="H22" s="21" t="s">
        <v>68</v>
      </c>
      <c r="I22" s="6" t="s">
        <v>80</v>
      </c>
      <c r="J22" s="29" t="s">
        <v>199</v>
      </c>
      <c r="K22" s="15" t="s">
        <v>64</v>
      </c>
    </row>
    <row r="23" spans="1:11" ht="30.75" customHeight="1">
      <c r="A23" s="21"/>
      <c r="B23" s="21" t="s">
        <v>82</v>
      </c>
      <c r="C23" s="21" t="s">
        <v>83</v>
      </c>
      <c r="D23" s="22" t="s">
        <v>200</v>
      </c>
      <c r="E23" s="22"/>
      <c r="F23" s="21" t="s">
        <v>61</v>
      </c>
      <c r="G23" s="21" t="s">
        <v>62</v>
      </c>
      <c r="H23" s="21" t="s">
        <v>201</v>
      </c>
      <c r="I23" s="6" t="s">
        <v>62</v>
      </c>
      <c r="J23" s="29" t="s">
        <v>202</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6.xml><?xml version="1.0" encoding="utf-8"?>
<worksheet xmlns="http://schemas.openxmlformats.org/spreadsheetml/2006/main" xmlns:r="http://schemas.openxmlformats.org/officeDocument/2006/relationships">
  <dimension ref="A1:X31"/>
  <sheetViews>
    <sheetView zoomScale="85" zoomScaleNormal="85" workbookViewId="0" topLeftCell="A3">
      <selection activeCell="J9" sqref="J9:K9"/>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203</v>
      </c>
      <c r="D2" s="5"/>
      <c r="E2" s="5"/>
      <c r="F2" s="4" t="s">
        <v>3</v>
      </c>
      <c r="G2" s="4" t="s">
        <v>204</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f>E6+E7+E8+E9+E10</f>
        <v>1.4</v>
      </c>
      <c r="F5" s="4"/>
      <c r="G5" s="4">
        <f>G6+G7+G8+G9+G10</f>
        <v>0</v>
      </c>
      <c r="H5" s="6">
        <f>H6+H7+H8+H9+H10</f>
        <v>1.4</v>
      </c>
      <c r="I5" s="6">
        <f>I6+I7+I8+I9+I10</f>
        <v>2.45</v>
      </c>
      <c r="J5" s="14">
        <f>I5/H5</f>
        <v>1.7500000000000002</v>
      </c>
      <c r="K5" s="14"/>
    </row>
    <row r="6" spans="1:11" ht="21.75" customHeight="1">
      <c r="A6" s="6"/>
      <c r="B6" s="6"/>
      <c r="C6" s="11" t="s">
        <v>17</v>
      </c>
      <c r="D6" s="12" t="s">
        <v>18</v>
      </c>
      <c r="E6" s="4" t="s">
        <v>20</v>
      </c>
      <c r="F6" s="4"/>
      <c r="G6" s="4" t="s">
        <v>20</v>
      </c>
      <c r="H6" s="6" t="s">
        <v>20</v>
      </c>
      <c r="I6" s="6" t="s">
        <v>20</v>
      </c>
      <c r="J6" s="4" t="s">
        <v>23</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205</v>
      </c>
      <c r="F10" s="4"/>
      <c r="G10" s="4" t="s">
        <v>20</v>
      </c>
      <c r="H10" s="6" t="s">
        <v>205</v>
      </c>
      <c r="I10" s="6" t="s">
        <v>206</v>
      </c>
      <c r="J10" s="14">
        <v>1.75</v>
      </c>
      <c r="K10" s="4"/>
    </row>
    <row r="11" spans="1:11" ht="30" customHeight="1">
      <c r="A11" s="6" t="s">
        <v>28</v>
      </c>
      <c r="B11" s="6"/>
      <c r="C11" s="14">
        <v>0</v>
      </c>
      <c r="D11" s="14"/>
      <c r="E11" s="4" t="s">
        <v>29</v>
      </c>
      <c r="F11" s="4"/>
      <c r="G11" s="11" t="s">
        <v>30</v>
      </c>
      <c r="H11" s="11"/>
      <c r="I11" s="11"/>
      <c r="J11" s="11"/>
      <c r="K11" s="11"/>
    </row>
    <row r="12" spans="1:24" ht="84.75" customHeight="1">
      <c r="A12" s="6" t="s">
        <v>31</v>
      </c>
      <c r="B12" s="6"/>
      <c r="C12" s="15" t="s">
        <v>207</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208</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209</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92.5</v>
      </c>
      <c r="E16" s="4"/>
      <c r="F16" s="19" t="s">
        <v>40</v>
      </c>
      <c r="G16" s="20">
        <f>IF(J5*10&gt;10,10,J5*10)</f>
        <v>10</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39.75" customHeight="1">
      <c r="A18" s="21"/>
      <c r="B18" s="21" t="s">
        <v>51</v>
      </c>
      <c r="C18" s="21" t="s">
        <v>52</v>
      </c>
      <c r="D18" s="22" t="s">
        <v>210</v>
      </c>
      <c r="E18" s="22"/>
      <c r="F18" s="21" t="s">
        <v>211</v>
      </c>
      <c r="G18" s="21" t="s">
        <v>55</v>
      </c>
      <c r="H18" s="21" t="s">
        <v>68</v>
      </c>
      <c r="I18" s="6" t="s">
        <v>55</v>
      </c>
      <c r="J18" s="29" t="s">
        <v>212</v>
      </c>
      <c r="K18" s="15" t="s">
        <v>64</v>
      </c>
    </row>
    <row r="19" spans="1:11" ht="28.5" customHeight="1">
      <c r="A19" s="21"/>
      <c r="B19" s="21"/>
      <c r="C19" s="21" t="s">
        <v>59</v>
      </c>
      <c r="D19" s="22" t="s">
        <v>213</v>
      </c>
      <c r="E19" s="22"/>
      <c r="F19" s="5" t="s">
        <v>214</v>
      </c>
      <c r="G19" s="5" t="s">
        <v>62</v>
      </c>
      <c r="H19" s="5" t="s">
        <v>68</v>
      </c>
      <c r="I19" s="6" t="s">
        <v>62</v>
      </c>
      <c r="J19" s="29" t="s">
        <v>215</v>
      </c>
      <c r="K19" s="15" t="s">
        <v>64</v>
      </c>
    </row>
    <row r="20" spans="1:11" ht="15" customHeight="1">
      <c r="A20" s="21"/>
      <c r="B20" s="21"/>
      <c r="C20" s="21" t="s">
        <v>65</v>
      </c>
      <c r="D20" s="22" t="s">
        <v>216</v>
      </c>
      <c r="E20" s="22"/>
      <c r="F20" s="5" t="s">
        <v>217</v>
      </c>
      <c r="G20" s="5" t="s">
        <v>62</v>
      </c>
      <c r="H20" s="5" t="s">
        <v>68</v>
      </c>
      <c r="I20" s="6" t="s">
        <v>62</v>
      </c>
      <c r="J20" s="29" t="s">
        <v>134</v>
      </c>
      <c r="K20" s="15" t="s">
        <v>64</v>
      </c>
    </row>
    <row r="21" spans="1:11" ht="66" customHeight="1">
      <c r="A21" s="21"/>
      <c r="B21" s="21"/>
      <c r="C21" s="21" t="s">
        <v>70</v>
      </c>
      <c r="D21" s="22" t="s">
        <v>218</v>
      </c>
      <c r="E21" s="22"/>
      <c r="F21" s="5" t="s">
        <v>219</v>
      </c>
      <c r="G21" s="5" t="s">
        <v>62</v>
      </c>
      <c r="H21" s="5" t="s">
        <v>220</v>
      </c>
      <c r="I21" s="6" t="s">
        <v>221</v>
      </c>
      <c r="J21" s="29" t="s">
        <v>222</v>
      </c>
      <c r="K21" s="29" t="s">
        <v>223</v>
      </c>
    </row>
    <row r="22" spans="1:11" ht="39.75" customHeight="1">
      <c r="A22" s="21"/>
      <c r="B22" s="21" t="s">
        <v>76</v>
      </c>
      <c r="C22" s="21" t="s">
        <v>77</v>
      </c>
      <c r="D22" s="22" t="s">
        <v>224</v>
      </c>
      <c r="E22" s="22"/>
      <c r="F22" s="21" t="s">
        <v>225</v>
      </c>
      <c r="G22" s="21" t="s">
        <v>80</v>
      </c>
      <c r="H22" s="21" t="s">
        <v>68</v>
      </c>
      <c r="I22" s="6" t="s">
        <v>80</v>
      </c>
      <c r="J22" s="29" t="s">
        <v>226</v>
      </c>
      <c r="K22" s="15" t="s">
        <v>64</v>
      </c>
    </row>
    <row r="23" spans="1:11" ht="30" customHeight="1">
      <c r="A23" s="21"/>
      <c r="B23" s="21" t="s">
        <v>82</v>
      </c>
      <c r="C23" s="21" t="s">
        <v>83</v>
      </c>
      <c r="D23" s="22" t="s">
        <v>83</v>
      </c>
      <c r="E23" s="22"/>
      <c r="F23" s="21" t="s">
        <v>227</v>
      </c>
      <c r="G23" s="21" t="s">
        <v>62</v>
      </c>
      <c r="H23" s="24">
        <v>0.8</v>
      </c>
      <c r="I23" s="6" t="s">
        <v>62</v>
      </c>
      <c r="J23" s="29" t="s">
        <v>228</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7.xml><?xml version="1.0" encoding="utf-8"?>
<worksheet xmlns="http://schemas.openxmlformats.org/spreadsheetml/2006/main" xmlns:r="http://schemas.openxmlformats.org/officeDocument/2006/relationships">
  <dimension ref="A1:X31"/>
  <sheetViews>
    <sheetView zoomScale="85" zoomScaleNormal="85" workbookViewId="0" topLeftCell="B7">
      <selection activeCell="D16" sqref="D16:E16"/>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229</v>
      </c>
      <c r="D2" s="5"/>
      <c r="E2" s="5"/>
      <c r="F2" s="4" t="s">
        <v>3</v>
      </c>
      <c r="G2" s="4" t="s">
        <v>230</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9">
        <f>E6+E7+E8+E9+E10</f>
        <v>3</v>
      </c>
      <c r="F5" s="9"/>
      <c r="G5" s="9">
        <f>G6+G7+G8+G9+G10</f>
        <v>0</v>
      </c>
      <c r="H5" s="10">
        <f>H6+H7+H8+H9+H10</f>
        <v>3</v>
      </c>
      <c r="I5" s="6">
        <f>I6+I7+I8+I9+I10</f>
        <v>2.36</v>
      </c>
      <c r="J5" s="14">
        <f>I5/H5</f>
        <v>0.7866666666666666</v>
      </c>
      <c r="K5" s="14"/>
    </row>
    <row r="6" spans="1:11" ht="21.75" customHeight="1">
      <c r="A6" s="6"/>
      <c r="B6" s="6"/>
      <c r="C6" s="11" t="s">
        <v>17</v>
      </c>
      <c r="D6" s="12" t="s">
        <v>18</v>
      </c>
      <c r="E6" s="9">
        <v>3</v>
      </c>
      <c r="F6" s="9"/>
      <c r="G6" s="9">
        <v>0</v>
      </c>
      <c r="H6" s="10">
        <v>3</v>
      </c>
      <c r="I6" s="6">
        <v>2.36</v>
      </c>
      <c r="J6" s="14">
        <v>0.7867000000000001</v>
      </c>
      <c r="K6" s="4"/>
    </row>
    <row r="7" spans="1:11" ht="21.75" customHeight="1">
      <c r="A7" s="6"/>
      <c r="B7" s="6"/>
      <c r="C7" s="11"/>
      <c r="D7" s="12" t="s">
        <v>22</v>
      </c>
      <c r="E7" s="9">
        <v>0</v>
      </c>
      <c r="F7" s="9"/>
      <c r="G7" s="9">
        <v>0</v>
      </c>
      <c r="H7" s="10">
        <v>0</v>
      </c>
      <c r="I7" s="10">
        <v>0</v>
      </c>
      <c r="J7" s="9">
        <v>0</v>
      </c>
      <c r="K7" s="9"/>
    </row>
    <row r="8" spans="1:11" ht="21.75" customHeight="1">
      <c r="A8" s="6"/>
      <c r="B8" s="6"/>
      <c r="C8" s="4" t="s">
        <v>24</v>
      </c>
      <c r="D8" s="13" t="s">
        <v>25</v>
      </c>
      <c r="E8" s="9">
        <v>0</v>
      </c>
      <c r="F8" s="9"/>
      <c r="G8" s="9">
        <v>0</v>
      </c>
      <c r="H8" s="10">
        <v>0</v>
      </c>
      <c r="I8" s="10">
        <v>0</v>
      </c>
      <c r="J8" s="9">
        <v>0</v>
      </c>
      <c r="K8" s="9"/>
    </row>
    <row r="9" spans="1:11" ht="21.75" customHeight="1">
      <c r="A9" s="6"/>
      <c r="B9" s="6"/>
      <c r="C9" s="4" t="s">
        <v>26</v>
      </c>
      <c r="D9" s="13" t="s">
        <v>25</v>
      </c>
      <c r="E9" s="9">
        <v>0</v>
      </c>
      <c r="F9" s="9"/>
      <c r="G9" s="9">
        <v>0</v>
      </c>
      <c r="H9" s="10">
        <v>0</v>
      </c>
      <c r="I9" s="10">
        <v>0</v>
      </c>
      <c r="J9" s="9">
        <v>0</v>
      </c>
      <c r="K9" s="9"/>
    </row>
    <row r="10" spans="1:11" ht="21.75" customHeight="1">
      <c r="A10" s="6"/>
      <c r="B10" s="6"/>
      <c r="C10" s="11" t="s">
        <v>27</v>
      </c>
      <c r="D10" s="13" t="s">
        <v>25</v>
      </c>
      <c r="E10" s="9">
        <v>0</v>
      </c>
      <c r="F10" s="9"/>
      <c r="G10" s="9">
        <v>0</v>
      </c>
      <c r="H10" s="10">
        <v>0</v>
      </c>
      <c r="I10" s="10">
        <v>0</v>
      </c>
      <c r="J10" s="9">
        <v>0</v>
      </c>
      <c r="K10" s="9"/>
    </row>
    <row r="11" spans="1:11" ht="30" customHeight="1">
      <c r="A11" s="6" t="s">
        <v>28</v>
      </c>
      <c r="B11" s="6"/>
      <c r="C11" s="14">
        <f>(G5-G10)/(E5-E10)</f>
        <v>0</v>
      </c>
      <c r="D11" s="14"/>
      <c r="E11" s="4" t="s">
        <v>29</v>
      </c>
      <c r="F11" s="4"/>
      <c r="G11" s="11" t="s">
        <v>30</v>
      </c>
      <c r="H11" s="11"/>
      <c r="I11" s="11"/>
      <c r="J11" s="11"/>
      <c r="K11" s="11"/>
    </row>
    <row r="12" spans="1:24" ht="84.75" customHeight="1">
      <c r="A12" s="6" t="s">
        <v>31</v>
      </c>
      <c r="B12" s="6"/>
      <c r="C12" s="15" t="s">
        <v>231</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232</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233</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97.87</v>
      </c>
      <c r="E16" s="4"/>
      <c r="F16" s="19" t="s">
        <v>40</v>
      </c>
      <c r="G16" s="20">
        <f>IF(J5*10&gt;10,10,J5*10)</f>
        <v>7.866666666666666</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8.5" customHeight="1">
      <c r="A18" s="21"/>
      <c r="B18" s="21" t="s">
        <v>51</v>
      </c>
      <c r="C18" s="21" t="s">
        <v>52</v>
      </c>
      <c r="D18" s="22" t="s">
        <v>234</v>
      </c>
      <c r="E18" s="22"/>
      <c r="F18" s="21" t="s">
        <v>235</v>
      </c>
      <c r="G18" s="21" t="s">
        <v>55</v>
      </c>
      <c r="H18" s="21" t="s">
        <v>236</v>
      </c>
      <c r="I18" s="6" t="s">
        <v>55</v>
      </c>
      <c r="J18" s="29" t="s">
        <v>237</v>
      </c>
      <c r="K18" s="15" t="s">
        <v>64</v>
      </c>
    </row>
    <row r="19" spans="1:11" ht="27" customHeight="1">
      <c r="A19" s="21"/>
      <c r="B19" s="21"/>
      <c r="C19" s="21" t="s">
        <v>59</v>
      </c>
      <c r="D19" s="22" t="s">
        <v>238</v>
      </c>
      <c r="E19" s="22"/>
      <c r="F19" s="5" t="s">
        <v>239</v>
      </c>
      <c r="G19" s="5" t="s">
        <v>62</v>
      </c>
      <c r="H19" s="5" t="s">
        <v>68</v>
      </c>
      <c r="I19" s="6" t="s">
        <v>62</v>
      </c>
      <c r="J19" s="29" t="s">
        <v>240</v>
      </c>
      <c r="K19" s="15" t="s">
        <v>64</v>
      </c>
    </row>
    <row r="20" spans="1:11" ht="30" customHeight="1">
      <c r="A20" s="21"/>
      <c r="B20" s="21"/>
      <c r="C20" s="21" t="s">
        <v>65</v>
      </c>
      <c r="D20" s="22" t="s">
        <v>66</v>
      </c>
      <c r="E20" s="22"/>
      <c r="F20" s="5" t="s">
        <v>241</v>
      </c>
      <c r="G20" s="5" t="s">
        <v>62</v>
      </c>
      <c r="H20" s="5" t="s">
        <v>68</v>
      </c>
      <c r="I20" s="6" t="s">
        <v>62</v>
      </c>
      <c r="J20" s="29" t="s">
        <v>242</v>
      </c>
      <c r="K20" s="15" t="s">
        <v>64</v>
      </c>
    </row>
    <row r="21" spans="1:11" ht="30" customHeight="1">
      <c r="A21" s="21"/>
      <c r="B21" s="21"/>
      <c r="C21" s="21" t="s">
        <v>70</v>
      </c>
      <c r="D21" s="22" t="s">
        <v>243</v>
      </c>
      <c r="E21" s="22"/>
      <c r="F21" s="5" t="s">
        <v>244</v>
      </c>
      <c r="G21" s="5" t="s">
        <v>62</v>
      </c>
      <c r="H21" s="5" t="s">
        <v>245</v>
      </c>
      <c r="I21" s="6" t="s">
        <v>62</v>
      </c>
      <c r="J21" s="29" t="s">
        <v>246</v>
      </c>
      <c r="K21" s="29" t="s">
        <v>247</v>
      </c>
    </row>
    <row r="22" spans="1:11" ht="28.5" customHeight="1">
      <c r="A22" s="21"/>
      <c r="B22" s="21" t="s">
        <v>76</v>
      </c>
      <c r="C22" s="21" t="s">
        <v>77</v>
      </c>
      <c r="D22" s="22" t="s">
        <v>248</v>
      </c>
      <c r="E22" s="22"/>
      <c r="F22" s="21" t="s">
        <v>249</v>
      </c>
      <c r="G22" s="21" t="s">
        <v>80</v>
      </c>
      <c r="H22" s="21" t="s">
        <v>68</v>
      </c>
      <c r="I22" s="6" t="s">
        <v>80</v>
      </c>
      <c r="J22" s="29" t="s">
        <v>250</v>
      </c>
      <c r="K22" s="15" t="s">
        <v>64</v>
      </c>
    </row>
    <row r="23" spans="1:11" ht="28.5" customHeight="1">
      <c r="A23" s="21"/>
      <c r="B23" s="21" t="s">
        <v>82</v>
      </c>
      <c r="C23" s="21" t="s">
        <v>83</v>
      </c>
      <c r="D23" s="22" t="s">
        <v>83</v>
      </c>
      <c r="E23" s="22"/>
      <c r="F23" s="21" t="s">
        <v>116</v>
      </c>
      <c r="G23" s="21" t="s">
        <v>62</v>
      </c>
      <c r="H23" s="24">
        <v>0.9</v>
      </c>
      <c r="I23" s="6" t="s">
        <v>62</v>
      </c>
      <c r="J23" s="29" t="s">
        <v>251</v>
      </c>
      <c r="K23" s="15" t="s">
        <v>64</v>
      </c>
    </row>
    <row r="24" spans="1:11" s="1" customFormat="1" ht="42" customHeight="1">
      <c r="A24" s="25"/>
      <c r="B24"/>
      <c r="C24"/>
      <c r="D24"/>
      <c r="E24"/>
      <c r="F24"/>
      <c r="G24"/>
      <c r="H24"/>
      <c r="I24"/>
      <c r="J24"/>
      <c r="K24"/>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8.xml><?xml version="1.0" encoding="utf-8"?>
<worksheet xmlns="http://schemas.openxmlformats.org/spreadsheetml/2006/main" xmlns:r="http://schemas.openxmlformats.org/officeDocument/2006/relationships">
  <dimension ref="A1:X32"/>
  <sheetViews>
    <sheetView zoomScale="85" zoomScaleNormal="85" workbookViewId="0" topLeftCell="A5">
      <selection activeCell="C15" sqref="C15:K15"/>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252</v>
      </c>
      <c r="D2" s="5"/>
      <c r="E2" s="5"/>
      <c r="F2" s="4" t="s">
        <v>3</v>
      </c>
      <c r="G2" s="4" t="s">
        <v>253</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v>110.1</v>
      </c>
      <c r="F5" s="4"/>
      <c r="G5" s="4">
        <f>G6+G7+G8+G9+G10</f>
        <v>0</v>
      </c>
      <c r="H5" s="6">
        <f>H6+H7+H8+H9+H10</f>
        <v>110.1</v>
      </c>
      <c r="I5" s="6">
        <f>I6+I7+I8+I9+I10</f>
        <v>110.0973</v>
      </c>
      <c r="J5" s="14">
        <f>I5/H5</f>
        <v>0.9999754768392372</v>
      </c>
      <c r="K5" s="14"/>
    </row>
    <row r="6" spans="1:11" ht="21.75" customHeight="1">
      <c r="A6" s="6"/>
      <c r="B6" s="6"/>
      <c r="C6" s="11" t="s">
        <v>17</v>
      </c>
      <c r="D6" s="12" t="s">
        <v>18</v>
      </c>
      <c r="E6" s="4">
        <v>0</v>
      </c>
      <c r="F6" s="4"/>
      <c r="G6" s="4">
        <v>0</v>
      </c>
      <c r="H6" s="6">
        <v>0</v>
      </c>
      <c r="I6" s="6">
        <v>0</v>
      </c>
      <c r="J6" s="4">
        <v>0</v>
      </c>
      <c r="K6" s="4"/>
    </row>
    <row r="7" spans="1:11" ht="21.75" customHeight="1">
      <c r="A7" s="6"/>
      <c r="B7" s="6"/>
      <c r="C7" s="11"/>
      <c r="D7" s="12" t="s">
        <v>22</v>
      </c>
      <c r="E7" s="4">
        <v>110.1</v>
      </c>
      <c r="F7" s="4"/>
      <c r="G7" s="4">
        <v>0</v>
      </c>
      <c r="H7" s="6">
        <v>110.1</v>
      </c>
      <c r="I7" s="6">
        <v>110.0973</v>
      </c>
      <c r="J7" s="28">
        <v>1</v>
      </c>
      <c r="K7" s="4"/>
    </row>
    <row r="8" spans="1:11" ht="21.75" customHeight="1">
      <c r="A8" s="6"/>
      <c r="B8" s="6"/>
      <c r="C8" s="4" t="s">
        <v>24</v>
      </c>
      <c r="D8" s="13" t="s">
        <v>25</v>
      </c>
      <c r="E8" s="4">
        <v>0</v>
      </c>
      <c r="F8" s="4"/>
      <c r="G8" s="4">
        <v>0</v>
      </c>
      <c r="H8" s="6">
        <v>0</v>
      </c>
      <c r="I8" s="6">
        <v>0</v>
      </c>
      <c r="J8" s="4">
        <v>0</v>
      </c>
      <c r="K8" s="4"/>
    </row>
    <row r="9" spans="1:11" ht="21.75" customHeight="1">
      <c r="A9" s="6"/>
      <c r="B9" s="6"/>
      <c r="C9" s="4" t="s">
        <v>26</v>
      </c>
      <c r="D9" s="13" t="s">
        <v>25</v>
      </c>
      <c r="E9" s="4">
        <v>0</v>
      </c>
      <c r="F9" s="4"/>
      <c r="G9" s="4">
        <v>0</v>
      </c>
      <c r="H9" s="6">
        <v>0</v>
      </c>
      <c r="I9" s="6">
        <v>0</v>
      </c>
      <c r="J9" s="4">
        <v>0</v>
      </c>
      <c r="K9" s="4"/>
    </row>
    <row r="10" spans="1:11" ht="21.75" customHeight="1">
      <c r="A10" s="6"/>
      <c r="B10" s="6"/>
      <c r="C10" s="11" t="s">
        <v>27</v>
      </c>
      <c r="D10" s="13" t="s">
        <v>25</v>
      </c>
      <c r="E10" s="4">
        <v>0</v>
      </c>
      <c r="F10" s="4"/>
      <c r="G10" s="4">
        <v>0</v>
      </c>
      <c r="H10" s="6">
        <v>0</v>
      </c>
      <c r="I10" s="6">
        <v>0</v>
      </c>
      <c r="J10" s="4">
        <v>0</v>
      </c>
      <c r="K10" s="4"/>
    </row>
    <row r="11" spans="1:11" ht="30" customHeight="1">
      <c r="A11" s="6" t="s">
        <v>28</v>
      </c>
      <c r="B11" s="6"/>
      <c r="C11" s="14">
        <f>(G5-G10)/(E5-E10)</f>
        <v>0</v>
      </c>
      <c r="D11" s="14"/>
      <c r="E11" s="4" t="s">
        <v>29</v>
      </c>
      <c r="F11" s="4"/>
      <c r="G11" s="11" t="s">
        <v>30</v>
      </c>
      <c r="H11" s="11"/>
      <c r="I11" s="11"/>
      <c r="J11" s="11"/>
      <c r="K11" s="11"/>
    </row>
    <row r="12" spans="1:24" ht="84.75" customHeight="1">
      <c r="A12" s="6" t="s">
        <v>31</v>
      </c>
      <c r="B12" s="6"/>
      <c r="C12" s="15" t="s">
        <v>254</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255</v>
      </c>
      <c r="D14" s="11"/>
      <c r="E14" s="11"/>
      <c r="F14" s="11"/>
      <c r="G14" s="11"/>
      <c r="H14" s="11"/>
      <c r="I14" s="11"/>
      <c r="J14" s="11"/>
      <c r="K14" s="11"/>
      <c r="L14" s="26"/>
      <c r="M14" s="26"/>
      <c r="N14" s="26"/>
      <c r="O14" s="26"/>
      <c r="P14" s="26"/>
      <c r="Q14" s="26"/>
      <c r="R14" s="26"/>
      <c r="S14" s="26"/>
      <c r="T14" s="26"/>
      <c r="U14" s="26"/>
      <c r="V14" s="26"/>
      <c r="W14" s="26"/>
      <c r="X14" s="26"/>
    </row>
    <row r="15" spans="1:24" ht="31.5" customHeight="1">
      <c r="A15" s="4" t="s">
        <v>37</v>
      </c>
      <c r="B15" s="4"/>
      <c r="C15" s="15" t="s">
        <v>256</v>
      </c>
      <c r="D15" s="15"/>
      <c r="E15" s="15"/>
      <c r="F15" s="15"/>
      <c r="G15" s="15"/>
      <c r="H15" s="15"/>
      <c r="I15" s="15"/>
      <c r="J15" s="15"/>
      <c r="K15" s="15"/>
      <c r="L15" s="26"/>
      <c r="M15" s="26"/>
      <c r="N15" s="26"/>
      <c r="O15" s="26"/>
      <c r="P15" s="26"/>
      <c r="Q15" s="26"/>
      <c r="R15" s="26"/>
      <c r="S15" s="26"/>
      <c r="T15" s="26"/>
      <c r="U15" s="26"/>
      <c r="V15" s="26"/>
      <c r="W15" s="26"/>
      <c r="X15" s="26"/>
    </row>
    <row r="16" spans="1:24" ht="27.75" customHeight="1">
      <c r="A16" s="18" t="s">
        <v>39</v>
      </c>
      <c r="B16" s="18"/>
      <c r="C16" s="18"/>
      <c r="D16" s="4">
        <v>100</v>
      </c>
      <c r="E16" s="4"/>
      <c r="F16" s="19" t="s">
        <v>40</v>
      </c>
      <c r="G16" s="20">
        <f>IF(J5*10&gt;10,10,J5*10)</f>
        <v>9.999754768392371</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7.75" customHeight="1">
      <c r="A18" s="21"/>
      <c r="B18" s="21" t="s">
        <v>51</v>
      </c>
      <c r="C18" s="21" t="s">
        <v>52</v>
      </c>
      <c r="D18" s="22" t="s">
        <v>257</v>
      </c>
      <c r="E18" s="22"/>
      <c r="F18" s="21" t="s">
        <v>258</v>
      </c>
      <c r="G18" s="21" t="s">
        <v>55</v>
      </c>
      <c r="H18" s="21" t="s">
        <v>259</v>
      </c>
      <c r="I18" s="6" t="s">
        <v>55</v>
      </c>
      <c r="J18" s="29" t="s">
        <v>260</v>
      </c>
      <c r="K18" s="15" t="s">
        <v>64</v>
      </c>
    </row>
    <row r="19" spans="1:11" ht="27" customHeight="1">
      <c r="A19" s="21"/>
      <c r="B19" s="21"/>
      <c r="C19" s="21" t="s">
        <v>59</v>
      </c>
      <c r="D19" s="22" t="s">
        <v>261</v>
      </c>
      <c r="E19" s="22"/>
      <c r="F19" s="5" t="s">
        <v>258</v>
      </c>
      <c r="G19" s="5" t="s">
        <v>62</v>
      </c>
      <c r="H19" s="5" t="s">
        <v>259</v>
      </c>
      <c r="I19" s="6" t="s">
        <v>62</v>
      </c>
      <c r="J19" s="29" t="s">
        <v>262</v>
      </c>
      <c r="K19" s="15" t="s">
        <v>64</v>
      </c>
    </row>
    <row r="20" spans="1:11" ht="25.5" customHeight="1">
      <c r="A20" s="21"/>
      <c r="B20" s="21"/>
      <c r="C20" s="21" t="s">
        <v>65</v>
      </c>
      <c r="D20" s="22" t="s">
        <v>263</v>
      </c>
      <c r="E20" s="22"/>
      <c r="F20" s="5" t="s">
        <v>264</v>
      </c>
      <c r="G20" s="5" t="s">
        <v>62</v>
      </c>
      <c r="H20" s="5" t="s">
        <v>68</v>
      </c>
      <c r="I20" s="6" t="s">
        <v>62</v>
      </c>
      <c r="J20" s="29" t="s">
        <v>265</v>
      </c>
      <c r="K20" s="15" t="s">
        <v>64</v>
      </c>
    </row>
    <row r="21" spans="1:11" ht="30" customHeight="1">
      <c r="A21" s="21"/>
      <c r="B21" s="21"/>
      <c r="C21" s="21" t="s">
        <v>70</v>
      </c>
      <c r="D21" s="22" t="s">
        <v>243</v>
      </c>
      <c r="E21" s="22"/>
      <c r="F21" s="5" t="s">
        <v>266</v>
      </c>
      <c r="G21" s="5" t="s">
        <v>62</v>
      </c>
      <c r="H21" s="5" t="s">
        <v>267</v>
      </c>
      <c r="I21" s="6" t="s">
        <v>62</v>
      </c>
      <c r="J21" s="29" t="s">
        <v>268</v>
      </c>
      <c r="K21" s="15" t="s">
        <v>64</v>
      </c>
    </row>
    <row r="22" spans="1:11" ht="27.75" customHeight="1">
      <c r="A22" s="21"/>
      <c r="B22" s="21" t="s">
        <v>76</v>
      </c>
      <c r="C22" s="21" t="s">
        <v>109</v>
      </c>
      <c r="D22" s="22" t="s">
        <v>269</v>
      </c>
      <c r="E22" s="22"/>
      <c r="F22" s="21" t="s">
        <v>61</v>
      </c>
      <c r="G22" s="21" t="s">
        <v>55</v>
      </c>
      <c r="H22" s="24">
        <v>1</v>
      </c>
      <c r="I22" s="6" t="s">
        <v>55</v>
      </c>
      <c r="J22" s="29" t="s">
        <v>270</v>
      </c>
      <c r="K22" s="15" t="s">
        <v>64</v>
      </c>
    </row>
    <row r="23" spans="1:11" ht="27" customHeight="1">
      <c r="A23" s="21"/>
      <c r="B23" s="21"/>
      <c r="C23" s="21" t="s">
        <v>77</v>
      </c>
      <c r="D23" s="22" t="s">
        <v>271</v>
      </c>
      <c r="E23" s="22"/>
      <c r="F23" s="5" t="s">
        <v>264</v>
      </c>
      <c r="G23" s="5" t="s">
        <v>62</v>
      </c>
      <c r="H23" s="5" t="s">
        <v>68</v>
      </c>
      <c r="I23" s="6" t="s">
        <v>62</v>
      </c>
      <c r="J23" s="29" t="s">
        <v>272</v>
      </c>
      <c r="K23" s="15" t="s">
        <v>64</v>
      </c>
    </row>
    <row r="24" spans="1:11" ht="30" customHeight="1">
      <c r="A24" s="21"/>
      <c r="B24" s="21" t="s">
        <v>82</v>
      </c>
      <c r="C24" s="21" t="s">
        <v>83</v>
      </c>
      <c r="D24" s="22" t="s">
        <v>83</v>
      </c>
      <c r="E24" s="22"/>
      <c r="F24" s="21" t="s">
        <v>116</v>
      </c>
      <c r="G24" s="21" t="s">
        <v>62</v>
      </c>
      <c r="H24" s="24">
        <v>0.9</v>
      </c>
      <c r="I24" s="6" t="s">
        <v>62</v>
      </c>
      <c r="J24" s="29" t="s">
        <v>273</v>
      </c>
      <c r="K24" s="15" t="s">
        <v>64</v>
      </c>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row r="32" spans="1:11" s="1" customFormat="1" ht="42" customHeight="1">
      <c r="A32" s="25"/>
      <c r="B32"/>
      <c r="C32"/>
      <c r="D32"/>
      <c r="E32"/>
      <c r="F32"/>
      <c r="G32"/>
      <c r="H32"/>
      <c r="I32"/>
      <c r="J32"/>
      <c r="K32"/>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94" right="0.16" top="0.55" bottom="1" header="0.23999999999999996" footer="0.67"/>
  <pageSetup horizontalDpi="300" verticalDpi="300" orientation="portrait" scale="65"/>
</worksheet>
</file>

<file path=xl/worksheets/sheet9.xml><?xml version="1.0" encoding="utf-8"?>
<worksheet xmlns="http://schemas.openxmlformats.org/spreadsheetml/2006/main" xmlns:r="http://schemas.openxmlformats.org/officeDocument/2006/relationships">
  <dimension ref="A1:X32"/>
  <sheetViews>
    <sheetView zoomScale="85" zoomScaleNormal="85" workbookViewId="0" topLeftCell="A9">
      <selection activeCell="C15" sqref="C15:K15"/>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3" t="s">
        <v>0</v>
      </c>
      <c r="B1" s="3"/>
      <c r="C1" s="3"/>
      <c r="D1" s="3"/>
      <c r="E1" s="3"/>
      <c r="F1" s="3"/>
      <c r="G1" s="3"/>
      <c r="H1" s="3"/>
      <c r="I1" s="3"/>
      <c r="J1" s="3"/>
      <c r="K1" s="3"/>
      <c r="L1" s="26"/>
      <c r="M1" s="26"/>
      <c r="N1" s="26"/>
      <c r="O1" s="26"/>
      <c r="P1" s="26"/>
      <c r="Q1" s="26"/>
      <c r="R1" s="26"/>
      <c r="S1" s="26"/>
      <c r="T1" s="26"/>
      <c r="U1" s="26"/>
      <c r="V1" s="26"/>
      <c r="W1" s="26"/>
      <c r="X1" s="26"/>
    </row>
    <row r="2" spans="1:24" ht="21.75" customHeight="1">
      <c r="A2" s="4" t="s">
        <v>1</v>
      </c>
      <c r="B2" s="4"/>
      <c r="C2" s="5" t="s">
        <v>274</v>
      </c>
      <c r="D2" s="5"/>
      <c r="E2" s="5"/>
      <c r="F2" s="4" t="s">
        <v>3</v>
      </c>
      <c r="G2" s="4" t="s">
        <v>275</v>
      </c>
      <c r="H2" s="4"/>
      <c r="I2" s="4"/>
      <c r="J2" s="4"/>
      <c r="K2" s="4"/>
      <c r="L2" s="27"/>
      <c r="M2" s="27"/>
      <c r="N2" s="27"/>
      <c r="O2" s="27"/>
      <c r="P2" s="27"/>
      <c r="Q2" s="27"/>
      <c r="R2" s="27"/>
      <c r="S2" s="27"/>
      <c r="T2" s="26"/>
      <c r="U2" s="26"/>
      <c r="V2" s="26"/>
      <c r="W2" s="26"/>
      <c r="X2" s="26"/>
    </row>
    <row r="3" spans="1:24" ht="21.75" customHeight="1">
      <c r="A3" s="4" t="s">
        <v>5</v>
      </c>
      <c r="B3" s="4"/>
      <c r="C3" s="4" t="s">
        <v>6</v>
      </c>
      <c r="D3" s="4"/>
      <c r="E3" s="4"/>
      <c r="F3" s="4" t="s">
        <v>7</v>
      </c>
      <c r="G3" s="4" t="s">
        <v>8</v>
      </c>
      <c r="H3" s="4"/>
      <c r="I3" s="4"/>
      <c r="J3" s="4"/>
      <c r="K3" s="4"/>
      <c r="L3" s="27"/>
      <c r="M3" s="27"/>
      <c r="N3" s="27"/>
      <c r="O3" s="27"/>
      <c r="P3" s="27"/>
      <c r="Q3" s="27"/>
      <c r="R3" s="27"/>
      <c r="S3" s="27"/>
      <c r="T3" s="26"/>
      <c r="U3" s="26"/>
      <c r="V3" s="26"/>
      <c r="W3" s="26"/>
      <c r="X3" s="26"/>
    </row>
    <row r="4" spans="1:24" ht="21.75" customHeight="1">
      <c r="A4" s="6" t="s">
        <v>9</v>
      </c>
      <c r="B4" s="6"/>
      <c r="C4" s="7" t="s">
        <v>10</v>
      </c>
      <c r="D4" s="7"/>
      <c r="E4" s="7" t="s">
        <v>11</v>
      </c>
      <c r="F4" s="7"/>
      <c r="G4" s="7" t="s">
        <v>12</v>
      </c>
      <c r="H4" s="7" t="s">
        <v>13</v>
      </c>
      <c r="I4" s="7" t="s">
        <v>14</v>
      </c>
      <c r="J4" s="7" t="s">
        <v>15</v>
      </c>
      <c r="K4" s="7"/>
      <c r="L4" s="27"/>
      <c r="M4" s="27"/>
      <c r="N4" s="27"/>
      <c r="O4" s="27"/>
      <c r="P4" s="27"/>
      <c r="Q4" s="27"/>
      <c r="R4" s="27"/>
      <c r="S4" s="27"/>
      <c r="T4" s="26"/>
      <c r="U4" s="26"/>
      <c r="V4" s="26"/>
      <c r="W4" s="26"/>
      <c r="X4" s="26"/>
    </row>
    <row r="5" spans="1:11" ht="21.75" customHeight="1">
      <c r="A5" s="6"/>
      <c r="B5" s="6"/>
      <c r="C5" s="8" t="s">
        <v>16</v>
      </c>
      <c r="D5" s="8"/>
      <c r="E5" s="4">
        <f>E6+E7+E8+E9+E10</f>
        <v>110.72</v>
      </c>
      <c r="F5" s="4"/>
      <c r="G5" s="4">
        <f>G6+G7+G8+G9+G10</f>
        <v>0</v>
      </c>
      <c r="H5" s="6">
        <f>H6+H7+H8+H9+H10</f>
        <v>100.72</v>
      </c>
      <c r="I5" s="6">
        <f>I6+I7+I8+I9+I10</f>
        <v>100.6864</v>
      </c>
      <c r="J5" s="14">
        <f>I5/H5</f>
        <v>0.9996664019062749</v>
      </c>
      <c r="K5" s="14"/>
    </row>
    <row r="6" spans="1:11" ht="21.75" customHeight="1">
      <c r="A6" s="6"/>
      <c r="B6" s="6"/>
      <c r="C6" s="11" t="s">
        <v>17</v>
      </c>
      <c r="D6" s="12" t="s">
        <v>18</v>
      </c>
      <c r="E6" s="4">
        <v>110.72</v>
      </c>
      <c r="F6" s="4"/>
      <c r="G6" s="4">
        <v>0</v>
      </c>
      <c r="H6" s="6" t="s">
        <v>276</v>
      </c>
      <c r="I6" s="6" t="s">
        <v>277</v>
      </c>
      <c r="J6" s="14">
        <v>0.9997</v>
      </c>
      <c r="K6" s="4"/>
    </row>
    <row r="7" spans="1:11" ht="21.75" customHeight="1">
      <c r="A7" s="6"/>
      <c r="B7" s="6"/>
      <c r="C7" s="11"/>
      <c r="D7" s="12" t="s">
        <v>22</v>
      </c>
      <c r="E7" s="4" t="s">
        <v>20</v>
      </c>
      <c r="F7" s="4"/>
      <c r="G7" s="4" t="s">
        <v>20</v>
      </c>
      <c r="H7" s="6" t="s">
        <v>20</v>
      </c>
      <c r="I7" s="6" t="s">
        <v>20</v>
      </c>
      <c r="J7" s="4" t="s">
        <v>23</v>
      </c>
      <c r="K7" s="4"/>
    </row>
    <row r="8" spans="1:11" ht="21.75" customHeight="1">
      <c r="A8" s="6"/>
      <c r="B8" s="6"/>
      <c r="C8" s="4" t="s">
        <v>24</v>
      </c>
      <c r="D8" s="13" t="s">
        <v>25</v>
      </c>
      <c r="E8" s="4" t="s">
        <v>20</v>
      </c>
      <c r="F8" s="4"/>
      <c r="G8" s="4" t="s">
        <v>20</v>
      </c>
      <c r="H8" s="6" t="s">
        <v>20</v>
      </c>
      <c r="I8" s="6" t="s">
        <v>20</v>
      </c>
      <c r="J8" s="4" t="s">
        <v>23</v>
      </c>
      <c r="K8" s="4"/>
    </row>
    <row r="9" spans="1:11" ht="21.75" customHeight="1">
      <c r="A9" s="6"/>
      <c r="B9" s="6"/>
      <c r="C9" s="4" t="s">
        <v>26</v>
      </c>
      <c r="D9" s="13" t="s">
        <v>25</v>
      </c>
      <c r="E9" s="4" t="s">
        <v>20</v>
      </c>
      <c r="F9" s="4"/>
      <c r="G9" s="4" t="s">
        <v>20</v>
      </c>
      <c r="H9" s="6" t="s">
        <v>20</v>
      </c>
      <c r="I9" s="6" t="s">
        <v>20</v>
      </c>
      <c r="J9" s="4" t="s">
        <v>23</v>
      </c>
      <c r="K9" s="4"/>
    </row>
    <row r="10" spans="1:11" ht="21.75" customHeight="1">
      <c r="A10" s="6"/>
      <c r="B10" s="6"/>
      <c r="C10" s="11" t="s">
        <v>27</v>
      </c>
      <c r="D10" s="13" t="s">
        <v>25</v>
      </c>
      <c r="E10" s="4" t="s">
        <v>20</v>
      </c>
      <c r="F10" s="4"/>
      <c r="G10" s="4" t="s">
        <v>20</v>
      </c>
      <c r="H10" s="6" t="s">
        <v>20</v>
      </c>
      <c r="I10" s="6" t="s">
        <v>20</v>
      </c>
      <c r="J10" s="4" t="s">
        <v>23</v>
      </c>
      <c r="K10" s="4"/>
    </row>
    <row r="11" spans="1:11" ht="30" customHeight="1">
      <c r="A11" s="6" t="s">
        <v>28</v>
      </c>
      <c r="B11" s="6"/>
      <c r="C11" s="14">
        <f>(G5-G10)/(E5-E10)</f>
        <v>0</v>
      </c>
      <c r="D11" s="14"/>
      <c r="E11" s="4" t="s">
        <v>29</v>
      </c>
      <c r="F11" s="4"/>
      <c r="G11" s="11" t="s">
        <v>30</v>
      </c>
      <c r="H11" s="11"/>
      <c r="I11" s="11"/>
      <c r="J11" s="11"/>
      <c r="K11" s="11"/>
    </row>
    <row r="12" spans="1:24" ht="85.5" customHeight="1">
      <c r="A12" s="6" t="s">
        <v>31</v>
      </c>
      <c r="B12" s="6"/>
      <c r="C12" s="15" t="s">
        <v>278</v>
      </c>
      <c r="D12" s="15"/>
      <c r="E12" s="15"/>
      <c r="F12" s="15"/>
      <c r="G12" s="15"/>
      <c r="H12" s="15"/>
      <c r="I12" s="15"/>
      <c r="J12" s="15"/>
      <c r="K12" s="15"/>
      <c r="L12" s="26"/>
      <c r="M12" s="26"/>
      <c r="N12" s="26"/>
      <c r="O12" s="26"/>
      <c r="P12" s="26"/>
      <c r="Q12" s="26"/>
      <c r="R12" s="26"/>
      <c r="S12" s="26"/>
      <c r="T12" s="26"/>
      <c r="U12" s="26"/>
      <c r="V12" s="26"/>
      <c r="W12" s="26"/>
      <c r="X12" s="26"/>
    </row>
    <row r="13" spans="1:24" ht="27.75" customHeight="1">
      <c r="A13" s="6" t="s">
        <v>33</v>
      </c>
      <c r="B13" s="6"/>
      <c r="C13" s="16">
        <v>44562</v>
      </c>
      <c r="D13" s="16"/>
      <c r="E13" s="16"/>
      <c r="F13" s="6" t="s">
        <v>34</v>
      </c>
      <c r="G13" s="17">
        <v>44926</v>
      </c>
      <c r="H13" s="17"/>
      <c r="I13" s="17"/>
      <c r="J13" s="17"/>
      <c r="K13" s="17"/>
      <c r="L13" s="26"/>
      <c r="M13" s="26"/>
      <c r="N13" s="26"/>
      <c r="O13" s="26"/>
      <c r="P13" s="26"/>
      <c r="Q13" s="26"/>
      <c r="R13" s="26"/>
      <c r="S13" s="26"/>
      <c r="T13" s="26"/>
      <c r="U13" s="26"/>
      <c r="V13" s="26"/>
      <c r="W13" s="26"/>
      <c r="X13" s="26"/>
    </row>
    <row r="14" spans="1:24" ht="27.75" customHeight="1">
      <c r="A14" s="6" t="s">
        <v>35</v>
      </c>
      <c r="B14" s="6"/>
      <c r="C14" s="11" t="s">
        <v>279</v>
      </c>
      <c r="D14" s="11"/>
      <c r="E14" s="11"/>
      <c r="F14" s="11"/>
      <c r="G14" s="11"/>
      <c r="H14" s="11"/>
      <c r="I14" s="11"/>
      <c r="J14" s="11"/>
      <c r="K14" s="11"/>
      <c r="L14" s="26"/>
      <c r="M14" s="26"/>
      <c r="N14" s="26"/>
      <c r="O14" s="26"/>
      <c r="P14" s="26"/>
      <c r="Q14" s="26"/>
      <c r="R14" s="26"/>
      <c r="S14" s="26"/>
      <c r="T14" s="26"/>
      <c r="U14" s="26"/>
      <c r="V14" s="26"/>
      <c r="W14" s="26"/>
      <c r="X14" s="26"/>
    </row>
    <row r="15" spans="1:24" ht="27.75" customHeight="1">
      <c r="A15" s="4" t="s">
        <v>37</v>
      </c>
      <c r="B15" s="4"/>
      <c r="C15" s="11" t="s">
        <v>280</v>
      </c>
      <c r="D15" s="11"/>
      <c r="E15" s="11"/>
      <c r="F15" s="11"/>
      <c r="G15" s="11"/>
      <c r="H15" s="11"/>
      <c r="I15" s="11"/>
      <c r="J15" s="11"/>
      <c r="K15" s="11"/>
      <c r="L15" s="26"/>
      <c r="M15" s="26"/>
      <c r="N15" s="26"/>
      <c r="O15" s="26"/>
      <c r="P15" s="26"/>
      <c r="Q15" s="26"/>
      <c r="R15" s="26"/>
      <c r="S15" s="26"/>
      <c r="T15" s="26"/>
      <c r="U15" s="26"/>
      <c r="V15" s="26"/>
      <c r="W15" s="26"/>
      <c r="X15" s="26"/>
    </row>
    <row r="16" spans="1:24" ht="27.75" customHeight="1">
      <c r="A16" s="18" t="s">
        <v>39</v>
      </c>
      <c r="B16" s="18"/>
      <c r="C16" s="18"/>
      <c r="D16" s="4">
        <v>100</v>
      </c>
      <c r="E16" s="4"/>
      <c r="F16" s="19" t="s">
        <v>40</v>
      </c>
      <c r="G16" s="20">
        <f>IF(J5*10&gt;10,10,J5*10)</f>
        <v>9.996664019062749</v>
      </c>
      <c r="H16" s="20"/>
      <c r="I16" s="20"/>
      <c r="J16" s="20"/>
      <c r="K16" s="20"/>
      <c r="L16" s="26"/>
      <c r="M16" s="26"/>
      <c r="N16" s="26"/>
      <c r="O16" s="26"/>
      <c r="P16" s="26"/>
      <c r="Q16" s="26"/>
      <c r="R16" s="26"/>
      <c r="S16" s="26"/>
      <c r="T16" s="26"/>
      <c r="U16" s="26"/>
      <c r="V16" s="26"/>
      <c r="W16" s="26"/>
      <c r="X16" s="26"/>
    </row>
    <row r="17" spans="1:11" ht="30" customHeight="1">
      <c r="A17" s="21" t="s">
        <v>41</v>
      </c>
      <c r="B17" s="7" t="s">
        <v>42</v>
      </c>
      <c r="C17" s="7" t="s">
        <v>43</v>
      </c>
      <c r="D17" s="7" t="s">
        <v>44</v>
      </c>
      <c r="E17" s="7"/>
      <c r="F17" s="7" t="s">
        <v>45</v>
      </c>
      <c r="G17" s="7" t="s">
        <v>46</v>
      </c>
      <c r="H17" s="7" t="s">
        <v>47</v>
      </c>
      <c r="I17" s="7" t="s">
        <v>48</v>
      </c>
      <c r="J17" s="7" t="s">
        <v>49</v>
      </c>
      <c r="K17" s="7" t="s">
        <v>50</v>
      </c>
    </row>
    <row r="18" spans="1:11" ht="27" customHeight="1">
      <c r="A18" s="21"/>
      <c r="B18" s="21" t="s">
        <v>51</v>
      </c>
      <c r="C18" s="21" t="s">
        <v>52</v>
      </c>
      <c r="D18" s="22" t="s">
        <v>281</v>
      </c>
      <c r="E18" s="22"/>
      <c r="F18" s="21" t="s">
        <v>282</v>
      </c>
      <c r="G18" s="21" t="s">
        <v>55</v>
      </c>
      <c r="H18" s="21" t="s">
        <v>283</v>
      </c>
      <c r="I18" s="6" t="s">
        <v>55</v>
      </c>
      <c r="J18" s="29" t="s">
        <v>284</v>
      </c>
      <c r="K18" s="15" t="s">
        <v>64</v>
      </c>
    </row>
    <row r="19" spans="1:11" ht="36.75" customHeight="1">
      <c r="A19" s="21"/>
      <c r="B19" s="21"/>
      <c r="C19" s="21" t="s">
        <v>59</v>
      </c>
      <c r="D19" s="22" t="s">
        <v>285</v>
      </c>
      <c r="E19" s="22"/>
      <c r="F19" s="5" t="s">
        <v>85</v>
      </c>
      <c r="G19" s="5" t="s">
        <v>62</v>
      </c>
      <c r="H19" s="23">
        <v>1</v>
      </c>
      <c r="I19" s="6" t="s">
        <v>62</v>
      </c>
      <c r="J19" s="29" t="s">
        <v>286</v>
      </c>
      <c r="K19" s="15" t="s">
        <v>64</v>
      </c>
    </row>
    <row r="20" spans="1:11" ht="36.75" customHeight="1">
      <c r="A20" s="21"/>
      <c r="B20" s="21"/>
      <c r="C20" s="21" t="s">
        <v>65</v>
      </c>
      <c r="D20" s="22" t="s">
        <v>287</v>
      </c>
      <c r="E20" s="22"/>
      <c r="F20" s="21" t="s">
        <v>288</v>
      </c>
      <c r="G20" s="5" t="s">
        <v>62</v>
      </c>
      <c r="H20" s="5" t="s">
        <v>68</v>
      </c>
      <c r="I20" s="6" t="s">
        <v>62</v>
      </c>
      <c r="J20" s="29" t="s">
        <v>289</v>
      </c>
      <c r="K20" s="15" t="s">
        <v>64</v>
      </c>
    </row>
    <row r="21" spans="1:11" ht="40.5" customHeight="1">
      <c r="A21" s="21"/>
      <c r="B21" s="21"/>
      <c r="C21" s="21" t="s">
        <v>70</v>
      </c>
      <c r="D21" s="22" t="s">
        <v>290</v>
      </c>
      <c r="E21" s="22"/>
      <c r="F21" s="5" t="s">
        <v>291</v>
      </c>
      <c r="G21" s="5" t="s">
        <v>62</v>
      </c>
      <c r="H21" s="5" t="s">
        <v>292</v>
      </c>
      <c r="I21" s="6" t="s">
        <v>62</v>
      </c>
      <c r="J21" s="29" t="s">
        <v>293</v>
      </c>
      <c r="K21" s="15" t="s">
        <v>64</v>
      </c>
    </row>
    <row r="22" spans="1:11" ht="34.5" customHeight="1">
      <c r="A22" s="21"/>
      <c r="B22" s="21" t="s">
        <v>76</v>
      </c>
      <c r="C22" s="21" t="s">
        <v>109</v>
      </c>
      <c r="D22" s="22" t="s">
        <v>294</v>
      </c>
      <c r="E22" s="22"/>
      <c r="F22" s="21" t="s">
        <v>295</v>
      </c>
      <c r="G22" s="21" t="s">
        <v>296</v>
      </c>
      <c r="H22" s="21" t="s">
        <v>297</v>
      </c>
      <c r="I22" s="6" t="s">
        <v>296</v>
      </c>
      <c r="J22" s="29" t="s">
        <v>298</v>
      </c>
      <c r="K22" s="15" t="s">
        <v>64</v>
      </c>
    </row>
    <row r="23" spans="1:11" ht="42" customHeight="1">
      <c r="A23" s="21"/>
      <c r="B23" s="21"/>
      <c r="C23" s="21" t="s">
        <v>77</v>
      </c>
      <c r="D23" s="22" t="s">
        <v>299</v>
      </c>
      <c r="E23" s="22"/>
      <c r="F23" s="5" t="s">
        <v>300</v>
      </c>
      <c r="G23" s="5" t="s">
        <v>296</v>
      </c>
      <c r="H23" s="23">
        <v>0.43</v>
      </c>
      <c r="I23" s="6" t="s">
        <v>296</v>
      </c>
      <c r="J23" s="29" t="s">
        <v>301</v>
      </c>
      <c r="K23" s="15" t="s">
        <v>64</v>
      </c>
    </row>
    <row r="24" spans="1:11" ht="30.75" customHeight="1">
      <c r="A24" s="21"/>
      <c r="B24" s="21" t="s">
        <v>82</v>
      </c>
      <c r="C24" s="21" t="s">
        <v>83</v>
      </c>
      <c r="D24" s="22" t="s">
        <v>144</v>
      </c>
      <c r="E24" s="22"/>
      <c r="F24" s="21" t="s">
        <v>116</v>
      </c>
      <c r="G24" s="21" t="s">
        <v>62</v>
      </c>
      <c r="H24" s="24">
        <v>1</v>
      </c>
      <c r="I24" s="6" t="s">
        <v>62</v>
      </c>
      <c r="J24" s="29" t="s">
        <v>302</v>
      </c>
      <c r="K24" s="15" t="s">
        <v>64</v>
      </c>
    </row>
    <row r="25" spans="1:11" s="1" customFormat="1" ht="42" customHeight="1">
      <c r="A25" s="25"/>
      <c r="B25"/>
      <c r="C25"/>
      <c r="D25"/>
      <c r="E25"/>
      <c r="F25"/>
      <c r="G25"/>
      <c r="H25"/>
      <c r="I25"/>
      <c r="J25"/>
      <c r="K25"/>
    </row>
    <row r="26" spans="1:11" s="1" customFormat="1" ht="42" customHeight="1">
      <c r="A26" s="25"/>
      <c r="B26"/>
      <c r="C26"/>
      <c r="D26"/>
      <c r="E26"/>
      <c r="F26"/>
      <c r="G26"/>
      <c r="H26"/>
      <c r="I26"/>
      <c r="J26"/>
      <c r="K26"/>
    </row>
    <row r="27" spans="1:11" s="1" customFormat="1" ht="42" customHeight="1">
      <c r="A27" s="25"/>
      <c r="B27"/>
      <c r="C27"/>
      <c r="D27"/>
      <c r="E27"/>
      <c r="F27"/>
      <c r="G27"/>
      <c r="H27"/>
      <c r="I27"/>
      <c r="J27"/>
      <c r="K27"/>
    </row>
    <row r="28" spans="1:11" s="1" customFormat="1" ht="42" customHeight="1">
      <c r="A28" s="25"/>
      <c r="B28"/>
      <c r="C28"/>
      <c r="D28"/>
      <c r="E28"/>
      <c r="F28"/>
      <c r="G28"/>
      <c r="H28"/>
      <c r="I28"/>
      <c r="J28"/>
      <c r="K28"/>
    </row>
    <row r="29" spans="1:11" s="1" customFormat="1" ht="42" customHeight="1">
      <c r="A29" s="25"/>
      <c r="B29"/>
      <c r="C29"/>
      <c r="D29"/>
      <c r="E29"/>
      <c r="F29"/>
      <c r="G29"/>
      <c r="H29"/>
      <c r="I29"/>
      <c r="J29"/>
      <c r="K29"/>
    </row>
    <row r="30" spans="1:11" s="1" customFormat="1" ht="42" customHeight="1">
      <c r="A30" s="25"/>
      <c r="B30"/>
      <c r="C30"/>
      <c r="D30"/>
      <c r="E30"/>
      <c r="F30"/>
      <c r="G30"/>
      <c r="H30"/>
      <c r="I30"/>
      <c r="J30"/>
      <c r="K30"/>
    </row>
    <row r="31" spans="1:11" s="1" customFormat="1" ht="42" customHeight="1">
      <c r="A31" s="25"/>
      <c r="B31"/>
      <c r="C31"/>
      <c r="D31"/>
      <c r="E31"/>
      <c r="F31"/>
      <c r="G31"/>
      <c r="H31"/>
      <c r="I31"/>
      <c r="J31"/>
      <c r="K31"/>
    </row>
    <row r="32" spans="1:11" s="1" customFormat="1" ht="42" customHeight="1">
      <c r="A32" s="25"/>
      <c r="B32"/>
      <c r="C32"/>
      <c r="D32"/>
      <c r="E32"/>
      <c r="F32"/>
      <c r="G32"/>
      <c r="H32"/>
      <c r="I32"/>
      <c r="J32"/>
      <c r="K32"/>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94" right="0.16" top="0.55" bottom="1" header="0.23999999999999996" footer="0.67"/>
  <pageSetup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黑马</cp:lastModifiedBy>
  <dcterms:created xsi:type="dcterms:W3CDTF">2020-01-17T02:57:39Z</dcterms:created>
  <dcterms:modified xsi:type="dcterms:W3CDTF">2023-09-05T09:28:59Z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C3E8125ED25348F1A42650510553CBE2_13</vt:lpwstr>
  </property>
</Properties>
</file>